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drawings/drawing11.xml" ContentType="application/vnd.openxmlformats-officedocument.drawing+xml"/>
  <Override PartName="/xl/comments9.xml" ContentType="application/vnd.openxmlformats-officedocument.spreadsheetml.comments+xml"/>
  <Override PartName="/xl/drawings/drawing12.xml" ContentType="application/vnd.openxmlformats-officedocument.drawing+xml"/>
  <Override PartName="/xl/comments10.xml" ContentType="application/vnd.openxmlformats-officedocument.spreadsheetml.comments+xml"/>
  <Override PartName="/xl/drawings/drawing13.xml" ContentType="application/vnd.openxmlformats-officedocument.drawing+xml"/>
  <Override PartName="/xl/comments11.xml" ContentType="application/vnd.openxmlformats-officedocument.spreadsheetml.comments+xml"/>
  <Override PartName="/xl/drawings/drawing14.xml" ContentType="application/vnd.openxmlformats-officedocument.drawing+xml"/>
  <Override PartName="/xl/comments12.xml" ContentType="application/vnd.openxmlformats-officedocument.spreadsheetml.comments+xml"/>
  <Override PartName="/xl/drawings/drawing15.xml" ContentType="application/vnd.openxmlformats-officedocument.drawing+xml"/>
  <Override PartName="/xl/comments13.xml" ContentType="application/vnd.openxmlformats-officedocument.spreadsheetml.comments+xml"/>
  <Override PartName="/xl/drawings/drawing16.xml" ContentType="application/vnd.openxmlformats-officedocument.drawing+xml"/>
  <Override PartName="/xl/comments14.xml" ContentType="application/vnd.openxmlformats-officedocument.spreadsheetml.comments+xml"/>
  <Override PartName="/xl/drawings/drawing17.xml" ContentType="application/vnd.openxmlformats-officedocument.drawing+xml"/>
  <Override PartName="/xl/comments15.xml" ContentType="application/vnd.openxmlformats-officedocument.spreadsheetml.comments+xml"/>
  <Override PartName="/xl/drawings/drawing18.xml" ContentType="application/vnd.openxmlformats-officedocument.drawing+xml"/>
  <Override PartName="/xl/comments16.xml" ContentType="application/vnd.openxmlformats-officedocument.spreadsheetml.comments+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omments17.xml" ContentType="application/vnd.openxmlformats-officedocument.spreadsheetml.comments+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filterPrivacy="1" codeName="ThisWorkbook" defaultThemeVersion="124226"/>
  <xr:revisionPtr revIDLastSave="0" documentId="13_ncr:1_{AEE9BD40-D29B-404B-8BDF-DDC42E0B8514}" xr6:coauthVersionLast="46" xr6:coauthVersionMax="46" xr10:uidLastSave="{00000000-0000-0000-0000-000000000000}"/>
  <bookViews>
    <workbookView xWindow="-120" yWindow="-120" windowWidth="19440" windowHeight="15000" tabRatio="1000" xr2:uid="{00000000-000D-0000-FFFF-FFFF00000000}"/>
  </bookViews>
  <sheets>
    <sheet name="はじめに" sheetId="41" r:id="rId1"/>
    <sheet name="TOP" sheetId="8" r:id="rId2"/>
    <sheet name="シート1" sheetId="1" r:id="rId3"/>
    <sheet name="シート2-1" sheetId="2" r:id="rId4"/>
    <sheet name="シート2-2" sheetId="7" r:id="rId5"/>
    <sheet name="シート2-3" sheetId="10" r:id="rId6"/>
    <sheet name="シート2-4" sheetId="11" r:id="rId7"/>
    <sheet name="シート2-5" sheetId="12" r:id="rId8"/>
    <sheet name="シート2-6-1リハ" sheetId="13" r:id="rId9"/>
    <sheet name="シート2-6-2看取り" sheetId="42" r:id="rId10"/>
    <sheet name="シート2-6-3認知" sheetId="43" r:id="rId11"/>
    <sheet name="シート2-6-4入退院" sheetId="44" r:id="rId12"/>
    <sheet name="シート2-6-5家族" sheetId="45" r:id="rId13"/>
    <sheet name="シート2-6-6社会資源" sheetId="46" r:id="rId14"/>
    <sheet name="シート2-6-7多様なサ" sheetId="47" r:id="rId15"/>
    <sheet name="シート2-7" sheetId="14" r:id="rId16"/>
    <sheet name="シート2-8" sheetId="15" r:id="rId17"/>
    <sheet name="シート3-1" sheetId="3" r:id="rId18"/>
    <sheet name="シート3-2" sheetId="9" r:id="rId19"/>
    <sheet name="シート3-3" sheetId="26" r:id="rId20"/>
    <sheet name="シート3-4" sheetId="27" r:id="rId21"/>
    <sheet name="シート3-5" sheetId="28" r:id="rId22"/>
    <sheet name="シート3-6-1リハ" sheetId="29" r:id="rId23"/>
    <sheet name="シート3-6-2看取り" sheetId="48" r:id="rId24"/>
    <sheet name="シート3-6-3認知" sheetId="49" r:id="rId25"/>
    <sheet name="シート3-6-4入退院" sheetId="50" r:id="rId26"/>
    <sheet name="シート3-6-5家族" sheetId="51" r:id="rId27"/>
    <sheet name="シート3-6-6社会資源" sheetId="52" r:id="rId28"/>
    <sheet name="シート3-6-7多様なサ" sheetId="53" r:id="rId29"/>
    <sheet name="シート3-7" sheetId="30" r:id="rId30"/>
    <sheet name="シート3-8" sheetId="31" r:id="rId31"/>
    <sheet name="集計用シート（専門Ⅰ）" sheetId="4" r:id="rId32"/>
    <sheet name="リスト" sheetId="5" state="hidden" r:id="rId33"/>
  </sheets>
  <definedNames>
    <definedName name="_xlnm.Print_Area" localSheetId="2">シート1!$A$1:$S$63</definedName>
    <definedName name="_xlnm.Print_Area" localSheetId="3">'シート2-1'!$A$1:$AC$32</definedName>
    <definedName name="_xlnm.Print_Area" localSheetId="4">'シート2-2'!$A$1:$AD$32</definedName>
    <definedName name="_xlnm.Print_Area" localSheetId="5">'シート2-3'!$A$1:$AD$32</definedName>
    <definedName name="_xlnm.Print_Area" localSheetId="6">'シート2-4'!$A$1:$AD$32</definedName>
    <definedName name="_xlnm.Print_Area" localSheetId="7">'シート2-5'!$A$1:$AD$32</definedName>
    <definedName name="_xlnm.Print_Area" localSheetId="8">'シート2-6-1リハ'!$A$1:$AD$32</definedName>
    <definedName name="_xlnm.Print_Area" localSheetId="9">'シート2-6-2看取り'!$A$1:$AD$32</definedName>
    <definedName name="_xlnm.Print_Area" localSheetId="10">'シート2-6-3認知'!$A$1:$AD$32</definedName>
    <definedName name="_xlnm.Print_Area" localSheetId="11">'シート2-6-4入退院'!$A$1:$AD$32</definedName>
    <definedName name="_xlnm.Print_Area" localSheetId="12">'シート2-6-5家族'!$A$1:$AD$32</definedName>
    <definedName name="_xlnm.Print_Area" localSheetId="13">'シート2-6-6社会資源'!$A$1:$AD$31</definedName>
    <definedName name="_xlnm.Print_Area" localSheetId="14">'シート2-6-7多様なサ'!$A$1:$AD$32</definedName>
    <definedName name="_xlnm.Print_Area" localSheetId="15">'シート2-7'!$A$1:$AD$32</definedName>
    <definedName name="_xlnm.Print_Area" localSheetId="16">'シート2-8'!$A$1:$AD$32</definedName>
    <definedName name="_xlnm.Print_Area" localSheetId="17">'シート3-1'!$A$1:$AD$21</definedName>
    <definedName name="_xlnm.Print_Area" localSheetId="18">'シート3-2'!$A$1:$AD$21</definedName>
    <definedName name="_xlnm.Print_Area" localSheetId="19">'シート3-3'!$A$1:$AD$21</definedName>
    <definedName name="_xlnm.Print_Area" localSheetId="20">'シート3-4'!$A$1:$AD$21</definedName>
    <definedName name="_xlnm.Print_Area" localSheetId="21">'シート3-5'!$A$1:$AD$21</definedName>
    <definedName name="_xlnm.Print_Area" localSheetId="22">'シート3-6-1リハ'!$A$1:$AD$21</definedName>
    <definedName name="_xlnm.Print_Area" localSheetId="23">'シート3-6-2看取り'!$A$1:$AD$21</definedName>
    <definedName name="_xlnm.Print_Area" localSheetId="24">'シート3-6-3認知'!$A$1:$AD$21</definedName>
    <definedName name="_xlnm.Print_Area" localSheetId="25">'シート3-6-4入退院'!$A$1:$AD$21</definedName>
    <definedName name="_xlnm.Print_Area" localSheetId="26">'シート3-6-5家族'!$A$1:$AD$21</definedName>
    <definedName name="_xlnm.Print_Area" localSheetId="27">'シート3-6-6社会資源'!$A$1:$AD$21</definedName>
    <definedName name="_xlnm.Print_Area" localSheetId="28">'シート3-6-7多様なサ'!$A$1:$AD$21</definedName>
    <definedName name="_xlnm.Print_Area" localSheetId="29">'シート3-7'!$A$1:$AD$21</definedName>
    <definedName name="_xlnm.Print_Area" localSheetId="30">'シート3-8'!$A$1:$AD$21</definedName>
    <definedName name="_xlnm.Print_Area" localSheetId="0">はじめに!$A$1:$U$93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10" i="49" l="1"/>
  <c r="Y10" i="9"/>
  <c r="Y10" i="3"/>
  <c r="Y10" i="2"/>
  <c r="Y13" i="49"/>
  <c r="Y13" i="9"/>
  <c r="Y13" i="3"/>
  <c r="Y13" i="2"/>
  <c r="N10" i="4"/>
  <c r="K41" i="4"/>
  <c r="K40" i="4"/>
  <c r="K39" i="4"/>
  <c r="K37" i="4"/>
  <c r="E11" i="3"/>
  <c r="H30" i="4" s="1"/>
  <c r="E10" i="3"/>
  <c r="E30" i="4" s="1"/>
  <c r="E10" i="9"/>
  <c r="E31" i="4" s="1"/>
  <c r="E10" i="48"/>
  <c r="E36" i="4" s="1"/>
  <c r="E10" i="50"/>
  <c r="E38" i="4" s="1"/>
  <c r="E10" i="53"/>
  <c r="E41" i="4" s="1"/>
  <c r="E10" i="52"/>
  <c r="E40" i="4" s="1"/>
  <c r="E10" i="51"/>
  <c r="E39" i="4" s="1"/>
  <c r="E10" i="49"/>
  <c r="E37" i="4"/>
  <c r="R10" i="26"/>
  <c r="G32" i="4" s="1"/>
  <c r="BQ13" i="4"/>
  <c r="BP13" i="4"/>
  <c r="BO13" i="4"/>
  <c r="BN13" i="4"/>
  <c r="BM13" i="4"/>
  <c r="BL13" i="4"/>
  <c r="BK13" i="4"/>
  <c r="BJ13" i="4"/>
  <c r="BI13" i="4"/>
  <c r="BH13" i="4"/>
  <c r="BG13" i="4"/>
  <c r="BF13" i="4"/>
  <c r="BE13" i="4"/>
  <c r="BD13" i="4"/>
  <c r="BC13" i="4"/>
  <c r="BB13" i="4"/>
  <c r="BA13" i="4"/>
  <c r="AZ13" i="4"/>
  <c r="AY13" i="4"/>
  <c r="AX13" i="4"/>
  <c r="AW13" i="4"/>
  <c r="AR13" i="4"/>
  <c r="AQ13" i="4"/>
  <c r="AP13" i="4"/>
  <c r="AO13" i="4"/>
  <c r="AN13" i="4"/>
  <c r="AM13" i="4"/>
  <c r="AL13" i="4"/>
  <c r="AK13" i="4"/>
  <c r="AJ13" i="4"/>
  <c r="AI13" i="4"/>
  <c r="AH13" i="4"/>
  <c r="AG13" i="4"/>
  <c r="AF13" i="4"/>
  <c r="AE13" i="4"/>
  <c r="AD13" i="4"/>
  <c r="AC13" i="4"/>
  <c r="AB13" i="4"/>
  <c r="AA13" i="4"/>
  <c r="Z13" i="4"/>
  <c r="Y13" i="4"/>
  <c r="X13" i="4"/>
  <c r="W13" i="4"/>
  <c r="V13" i="4"/>
  <c r="U13" i="4"/>
  <c r="T13" i="4"/>
  <c r="S13" i="4"/>
  <c r="R13" i="4"/>
  <c r="Q13" i="4"/>
  <c r="P13" i="4"/>
  <c r="L13" i="4"/>
  <c r="K13" i="4"/>
  <c r="J13" i="4"/>
  <c r="I13" i="4"/>
  <c r="BE12" i="4"/>
  <c r="BR12" i="4"/>
  <c r="R43" i="4"/>
  <c r="Q43" i="4"/>
  <c r="P43" i="4"/>
  <c r="O43" i="4"/>
  <c r="R42" i="4"/>
  <c r="Q42" i="4"/>
  <c r="P42" i="4"/>
  <c r="O42" i="4"/>
  <c r="R41" i="4"/>
  <c r="Q41" i="4"/>
  <c r="P41" i="4"/>
  <c r="O41" i="4"/>
  <c r="R40" i="4"/>
  <c r="Q40" i="4"/>
  <c r="P40" i="4"/>
  <c r="O40" i="4"/>
  <c r="R39" i="4"/>
  <c r="Q39" i="4"/>
  <c r="P39" i="4"/>
  <c r="O39" i="4"/>
  <c r="R38" i="4"/>
  <c r="Q38" i="4"/>
  <c r="P38" i="4"/>
  <c r="O38" i="4"/>
  <c r="R37" i="4"/>
  <c r="Q37" i="4"/>
  <c r="P37" i="4"/>
  <c r="O37" i="4"/>
  <c r="N37" i="4"/>
  <c r="M37" i="4"/>
  <c r="L37" i="4"/>
  <c r="J37" i="4"/>
  <c r="I37" i="4"/>
  <c r="H37" i="4"/>
  <c r="G37" i="4"/>
  <c r="F37" i="4"/>
  <c r="R36" i="4"/>
  <c r="Q36" i="4"/>
  <c r="P36" i="4"/>
  <c r="O36" i="4"/>
  <c r="R35" i="4"/>
  <c r="Q35" i="4"/>
  <c r="P35" i="4"/>
  <c r="O35" i="4"/>
  <c r="R34" i="4"/>
  <c r="Q34" i="4"/>
  <c r="P34" i="4"/>
  <c r="O34" i="4"/>
  <c r="R33" i="4"/>
  <c r="Q33" i="4"/>
  <c r="P33" i="4"/>
  <c r="O33" i="4"/>
  <c r="R32" i="4"/>
  <c r="Q32" i="4"/>
  <c r="P32" i="4"/>
  <c r="O32" i="4"/>
  <c r="F32" i="4"/>
  <c r="R31" i="4"/>
  <c r="Q31" i="4"/>
  <c r="P31" i="4"/>
  <c r="O31" i="4"/>
  <c r="N31" i="4"/>
  <c r="M31" i="4"/>
  <c r="L31" i="4"/>
  <c r="K31" i="4"/>
  <c r="J31" i="4"/>
  <c r="I31" i="4"/>
  <c r="H31" i="4"/>
  <c r="G31" i="4"/>
  <c r="F31" i="4"/>
  <c r="R30" i="4"/>
  <c r="Q30" i="4"/>
  <c r="P30" i="4"/>
  <c r="O30" i="4"/>
  <c r="N30" i="4"/>
  <c r="M30" i="4"/>
  <c r="L30" i="4"/>
  <c r="K30" i="4"/>
  <c r="J30" i="4"/>
  <c r="I30" i="4"/>
  <c r="G30" i="4"/>
  <c r="F30" i="4"/>
  <c r="K11" i="4"/>
  <c r="E11" i="4"/>
  <c r="E10" i="4"/>
  <c r="AM14" i="4"/>
  <c r="BR23" i="4"/>
  <c r="BQ23" i="4"/>
  <c r="BP23" i="4"/>
  <c r="BO23" i="4"/>
  <c r="BN23" i="4"/>
  <c r="BM23" i="4"/>
  <c r="BL23" i="4"/>
  <c r="BK23" i="4"/>
  <c r="BJ23" i="4"/>
  <c r="BI23" i="4"/>
  <c r="BH23" i="4"/>
  <c r="BG23" i="4"/>
  <c r="BF23" i="4"/>
  <c r="BE23" i="4"/>
  <c r="BD23" i="4"/>
  <c r="BC23" i="4"/>
  <c r="BB23" i="4"/>
  <c r="BA23" i="4"/>
  <c r="AZ23" i="4"/>
  <c r="AY23" i="4"/>
  <c r="AX23" i="4"/>
  <c r="AW23" i="4"/>
  <c r="AV23" i="4"/>
  <c r="AU23" i="4"/>
  <c r="AT23" i="4"/>
  <c r="AS23" i="4"/>
  <c r="AR23" i="4"/>
  <c r="AQ23" i="4"/>
  <c r="AP23" i="4"/>
  <c r="AO23" i="4"/>
  <c r="AN23" i="4"/>
  <c r="AM23" i="4"/>
  <c r="AL23" i="4"/>
  <c r="AK23" i="4"/>
  <c r="AJ23" i="4"/>
  <c r="AI23" i="4"/>
  <c r="AH23" i="4"/>
  <c r="AG23" i="4"/>
  <c r="AF23" i="4"/>
  <c r="AE23" i="4"/>
  <c r="AD23" i="4"/>
  <c r="AC23" i="4"/>
  <c r="AB23" i="4"/>
  <c r="AA23" i="4"/>
  <c r="Z23" i="4"/>
  <c r="Y23" i="4"/>
  <c r="X23" i="4"/>
  <c r="W23" i="4"/>
  <c r="V23" i="4"/>
  <c r="U23" i="4"/>
  <c r="T23" i="4"/>
  <c r="S23" i="4"/>
  <c r="R23" i="4"/>
  <c r="Q23" i="4"/>
  <c r="P23" i="4"/>
  <c r="L23" i="4"/>
  <c r="K23" i="4"/>
  <c r="J23" i="4"/>
  <c r="I23" i="4"/>
  <c r="H23" i="4"/>
  <c r="G23" i="4"/>
  <c r="F23" i="4"/>
  <c r="E23" i="4"/>
  <c r="BR22" i="4"/>
  <c r="BQ22" i="4"/>
  <c r="BP22" i="4"/>
  <c r="BO22" i="4"/>
  <c r="BN22" i="4"/>
  <c r="BM22" i="4"/>
  <c r="BL22" i="4"/>
  <c r="BK22" i="4"/>
  <c r="BJ22" i="4"/>
  <c r="BI22" i="4"/>
  <c r="BH22" i="4"/>
  <c r="BG22" i="4"/>
  <c r="BF22" i="4"/>
  <c r="BE22" i="4"/>
  <c r="BD22" i="4"/>
  <c r="BC22" i="4"/>
  <c r="BB22" i="4"/>
  <c r="BA22" i="4"/>
  <c r="AZ22" i="4"/>
  <c r="AY22" i="4"/>
  <c r="AX22" i="4"/>
  <c r="AW22" i="4"/>
  <c r="AV22" i="4"/>
  <c r="AU22" i="4"/>
  <c r="AT22" i="4"/>
  <c r="AS22" i="4"/>
  <c r="AR22" i="4"/>
  <c r="AQ22" i="4"/>
  <c r="AP22" i="4"/>
  <c r="AO22" i="4"/>
  <c r="AN22" i="4"/>
  <c r="AM22" i="4"/>
  <c r="AL22" i="4"/>
  <c r="AK22" i="4"/>
  <c r="AJ22" i="4"/>
  <c r="AI22" i="4"/>
  <c r="AH22" i="4"/>
  <c r="AG22" i="4"/>
  <c r="AF22" i="4"/>
  <c r="AE22" i="4"/>
  <c r="AD22" i="4"/>
  <c r="AC22" i="4"/>
  <c r="AB22" i="4"/>
  <c r="AA22" i="4"/>
  <c r="Z22" i="4"/>
  <c r="Y22" i="4"/>
  <c r="X22" i="4"/>
  <c r="W22" i="4"/>
  <c r="V22" i="4"/>
  <c r="U22" i="4"/>
  <c r="T22" i="4"/>
  <c r="S22" i="4"/>
  <c r="R22" i="4"/>
  <c r="Q22" i="4"/>
  <c r="P22" i="4"/>
  <c r="L22" i="4"/>
  <c r="K22" i="4"/>
  <c r="J22" i="4"/>
  <c r="I22" i="4"/>
  <c r="H22" i="4"/>
  <c r="G22" i="4"/>
  <c r="F22" i="4"/>
  <c r="E22" i="4"/>
  <c r="BR21" i="4"/>
  <c r="BQ21" i="4"/>
  <c r="BP21" i="4"/>
  <c r="BO21" i="4"/>
  <c r="BN21" i="4"/>
  <c r="BM21" i="4"/>
  <c r="BL21" i="4"/>
  <c r="BK21" i="4"/>
  <c r="BJ21" i="4"/>
  <c r="BI21" i="4"/>
  <c r="BH21" i="4"/>
  <c r="BG21" i="4"/>
  <c r="BF21" i="4"/>
  <c r="BE21" i="4"/>
  <c r="BD21" i="4"/>
  <c r="BC21" i="4"/>
  <c r="BB21" i="4"/>
  <c r="BA21" i="4"/>
  <c r="AZ21" i="4"/>
  <c r="AY21" i="4"/>
  <c r="AX21" i="4"/>
  <c r="AW21" i="4"/>
  <c r="AV21" i="4"/>
  <c r="AU21" i="4"/>
  <c r="AT21" i="4"/>
  <c r="AS21" i="4"/>
  <c r="AR21" i="4"/>
  <c r="AQ21" i="4"/>
  <c r="AP21" i="4"/>
  <c r="AO21" i="4"/>
  <c r="AN21" i="4"/>
  <c r="AM21" i="4"/>
  <c r="AL21" i="4"/>
  <c r="AK21" i="4"/>
  <c r="AJ21" i="4"/>
  <c r="AI21" i="4"/>
  <c r="AH21" i="4"/>
  <c r="AG21" i="4"/>
  <c r="AF21" i="4"/>
  <c r="AE21" i="4"/>
  <c r="AD21" i="4"/>
  <c r="AC21" i="4"/>
  <c r="AB21" i="4"/>
  <c r="AA21" i="4"/>
  <c r="Z21" i="4"/>
  <c r="Y21" i="4"/>
  <c r="X21" i="4"/>
  <c r="W21" i="4"/>
  <c r="V21" i="4"/>
  <c r="U21" i="4"/>
  <c r="T21" i="4"/>
  <c r="S21" i="4"/>
  <c r="R21" i="4"/>
  <c r="Q21" i="4"/>
  <c r="P21" i="4"/>
  <c r="L21" i="4"/>
  <c r="K21" i="4"/>
  <c r="J21" i="4"/>
  <c r="I21" i="4"/>
  <c r="H21" i="4"/>
  <c r="G21" i="4"/>
  <c r="F21" i="4"/>
  <c r="E21" i="4"/>
  <c r="BR20" i="4"/>
  <c r="BQ20" i="4"/>
  <c r="BP20" i="4"/>
  <c r="BO20" i="4"/>
  <c r="BN20" i="4"/>
  <c r="BM20" i="4"/>
  <c r="BL20" i="4"/>
  <c r="BK20" i="4"/>
  <c r="BJ20" i="4"/>
  <c r="BI20" i="4"/>
  <c r="BH20" i="4"/>
  <c r="BG20" i="4"/>
  <c r="BF20" i="4"/>
  <c r="BE20" i="4"/>
  <c r="BD20" i="4"/>
  <c r="BC20" i="4"/>
  <c r="BB20" i="4"/>
  <c r="BA20" i="4"/>
  <c r="AZ20" i="4"/>
  <c r="AY20" i="4"/>
  <c r="AX20" i="4"/>
  <c r="AW20" i="4"/>
  <c r="AV20" i="4"/>
  <c r="AU20" i="4"/>
  <c r="AT20" i="4"/>
  <c r="AS20" i="4"/>
  <c r="AR20" i="4"/>
  <c r="AQ20" i="4"/>
  <c r="AP20" i="4"/>
  <c r="AO20" i="4"/>
  <c r="AN20" i="4"/>
  <c r="AM20" i="4"/>
  <c r="AL20" i="4"/>
  <c r="AK20" i="4"/>
  <c r="AJ20" i="4"/>
  <c r="AI20" i="4"/>
  <c r="AH20" i="4"/>
  <c r="AG20" i="4"/>
  <c r="AF20" i="4"/>
  <c r="AE20" i="4"/>
  <c r="AD20" i="4"/>
  <c r="AC20" i="4"/>
  <c r="AB20" i="4"/>
  <c r="AA20" i="4"/>
  <c r="Z20" i="4"/>
  <c r="Y20" i="4"/>
  <c r="X20" i="4"/>
  <c r="W20" i="4"/>
  <c r="V20" i="4"/>
  <c r="U20" i="4"/>
  <c r="T20" i="4"/>
  <c r="S20" i="4"/>
  <c r="R20" i="4"/>
  <c r="Q20" i="4"/>
  <c r="P20" i="4"/>
  <c r="L20" i="4"/>
  <c r="K20" i="4"/>
  <c r="J20" i="4"/>
  <c r="I20" i="4"/>
  <c r="H20" i="4"/>
  <c r="G20" i="4"/>
  <c r="F20" i="4"/>
  <c r="E20" i="4"/>
  <c r="BR19" i="4"/>
  <c r="BQ19" i="4"/>
  <c r="BP19" i="4"/>
  <c r="BO19" i="4"/>
  <c r="BN19" i="4"/>
  <c r="BM19" i="4"/>
  <c r="BL19" i="4"/>
  <c r="BK19" i="4"/>
  <c r="BJ19" i="4"/>
  <c r="BI19" i="4"/>
  <c r="BH19" i="4"/>
  <c r="BG19" i="4"/>
  <c r="BF19" i="4"/>
  <c r="BE19" i="4"/>
  <c r="BD19" i="4"/>
  <c r="BC19" i="4"/>
  <c r="BB19" i="4"/>
  <c r="BA19" i="4"/>
  <c r="AZ19" i="4"/>
  <c r="AY19" i="4"/>
  <c r="AX19" i="4"/>
  <c r="AW19" i="4"/>
  <c r="AV19" i="4"/>
  <c r="AU19" i="4"/>
  <c r="AT19" i="4"/>
  <c r="AS19" i="4"/>
  <c r="AR19" i="4"/>
  <c r="AQ19" i="4"/>
  <c r="AP19" i="4"/>
  <c r="AO19" i="4"/>
  <c r="AN19" i="4"/>
  <c r="AM19" i="4"/>
  <c r="AL19" i="4"/>
  <c r="AK19" i="4"/>
  <c r="AJ19" i="4"/>
  <c r="AI19" i="4"/>
  <c r="AH19" i="4"/>
  <c r="AG19" i="4"/>
  <c r="AF19" i="4"/>
  <c r="AE19" i="4"/>
  <c r="AD19" i="4"/>
  <c r="AC19" i="4"/>
  <c r="AB19" i="4"/>
  <c r="AA19" i="4"/>
  <c r="Z19" i="4"/>
  <c r="Y19" i="4"/>
  <c r="X19" i="4"/>
  <c r="W19" i="4"/>
  <c r="V19" i="4"/>
  <c r="U19" i="4"/>
  <c r="T19" i="4"/>
  <c r="S19" i="4"/>
  <c r="R19" i="4"/>
  <c r="Q19" i="4"/>
  <c r="P19" i="4"/>
  <c r="L19" i="4"/>
  <c r="K19" i="4"/>
  <c r="J19" i="4"/>
  <c r="I19" i="4"/>
  <c r="H19" i="4"/>
  <c r="G19" i="4"/>
  <c r="F19" i="4"/>
  <c r="E19" i="4"/>
  <c r="F16" i="4"/>
  <c r="BR18" i="4"/>
  <c r="BQ18" i="4"/>
  <c r="BP18" i="4"/>
  <c r="BO18" i="4"/>
  <c r="BN18" i="4"/>
  <c r="BM18" i="4"/>
  <c r="BL18" i="4"/>
  <c r="BK18" i="4"/>
  <c r="BJ18" i="4"/>
  <c r="BI18" i="4"/>
  <c r="BH18" i="4"/>
  <c r="BG18" i="4"/>
  <c r="BF18" i="4"/>
  <c r="BE18" i="4"/>
  <c r="BD18" i="4"/>
  <c r="BC18" i="4"/>
  <c r="BB18" i="4"/>
  <c r="BA18" i="4"/>
  <c r="AZ18" i="4"/>
  <c r="AY18" i="4"/>
  <c r="AX18" i="4"/>
  <c r="AW18" i="4"/>
  <c r="AV18" i="4"/>
  <c r="AU18" i="4"/>
  <c r="AT18" i="4"/>
  <c r="AS18" i="4"/>
  <c r="AR18" i="4"/>
  <c r="AQ18" i="4"/>
  <c r="AP18" i="4"/>
  <c r="AO18" i="4"/>
  <c r="AN18" i="4"/>
  <c r="AM18" i="4"/>
  <c r="AL18" i="4"/>
  <c r="AK18" i="4"/>
  <c r="AJ18" i="4"/>
  <c r="AI18" i="4"/>
  <c r="AH18" i="4"/>
  <c r="AG18" i="4"/>
  <c r="AF18" i="4"/>
  <c r="AE18" i="4"/>
  <c r="AD18" i="4"/>
  <c r="AC18" i="4"/>
  <c r="AB18" i="4"/>
  <c r="AA18" i="4"/>
  <c r="Z18" i="4"/>
  <c r="Y18" i="4"/>
  <c r="X18" i="4"/>
  <c r="W18" i="4"/>
  <c r="V18" i="4"/>
  <c r="U18" i="4"/>
  <c r="T18" i="4"/>
  <c r="S18" i="4"/>
  <c r="R18" i="4"/>
  <c r="Q18" i="4"/>
  <c r="P18" i="4"/>
  <c r="L18" i="4"/>
  <c r="K18" i="4"/>
  <c r="J18" i="4"/>
  <c r="I18" i="4"/>
  <c r="H18" i="4"/>
  <c r="G18" i="4"/>
  <c r="F18" i="4"/>
  <c r="E18" i="4"/>
  <c r="BR17" i="4"/>
  <c r="BQ17" i="4"/>
  <c r="BP17" i="4"/>
  <c r="BO17" i="4"/>
  <c r="BN17" i="4"/>
  <c r="BM17" i="4"/>
  <c r="BL17" i="4"/>
  <c r="BK17" i="4"/>
  <c r="BJ17" i="4"/>
  <c r="BI17" i="4"/>
  <c r="BH17" i="4"/>
  <c r="BG17" i="4"/>
  <c r="BF17" i="4"/>
  <c r="BE17" i="4"/>
  <c r="BD17" i="4"/>
  <c r="BC17" i="4"/>
  <c r="BB17" i="4"/>
  <c r="BA17" i="4"/>
  <c r="AZ17" i="4"/>
  <c r="AY17" i="4"/>
  <c r="AX17" i="4"/>
  <c r="AW17" i="4"/>
  <c r="AV17" i="4"/>
  <c r="AU17" i="4"/>
  <c r="AT17" i="4"/>
  <c r="AS17" i="4"/>
  <c r="AR17" i="4"/>
  <c r="AQ17" i="4"/>
  <c r="AP17" i="4"/>
  <c r="AO17" i="4"/>
  <c r="AN17" i="4"/>
  <c r="AM17" i="4"/>
  <c r="AL17" i="4"/>
  <c r="AK17" i="4"/>
  <c r="AJ17" i="4"/>
  <c r="AI17" i="4"/>
  <c r="AH17" i="4"/>
  <c r="AG17" i="4"/>
  <c r="AF17" i="4"/>
  <c r="AE17" i="4"/>
  <c r="AD17" i="4"/>
  <c r="AC17" i="4"/>
  <c r="AB17" i="4"/>
  <c r="AA17" i="4"/>
  <c r="Z17" i="4"/>
  <c r="Y17" i="4"/>
  <c r="X17" i="4"/>
  <c r="W17" i="4"/>
  <c r="V17" i="4"/>
  <c r="U17" i="4"/>
  <c r="T17" i="4"/>
  <c r="S17" i="4"/>
  <c r="R17" i="4"/>
  <c r="Q17" i="4"/>
  <c r="P17" i="4"/>
  <c r="L17" i="4"/>
  <c r="K17" i="4"/>
  <c r="J17" i="4"/>
  <c r="I17" i="4"/>
  <c r="H17" i="4"/>
  <c r="G17" i="4"/>
  <c r="F17" i="4"/>
  <c r="E17" i="4"/>
  <c r="E16" i="4"/>
  <c r="BR16" i="4"/>
  <c r="BQ16" i="4"/>
  <c r="BP16" i="4"/>
  <c r="BO16" i="4"/>
  <c r="BN16" i="4"/>
  <c r="BM16" i="4"/>
  <c r="BL16" i="4"/>
  <c r="BK16" i="4"/>
  <c r="BJ16" i="4"/>
  <c r="BI16" i="4"/>
  <c r="BH16" i="4"/>
  <c r="BG16" i="4"/>
  <c r="BF16" i="4"/>
  <c r="BE16" i="4"/>
  <c r="BD16" i="4"/>
  <c r="BC16" i="4"/>
  <c r="BB16" i="4"/>
  <c r="BA16" i="4"/>
  <c r="AZ16" i="4"/>
  <c r="AY16" i="4"/>
  <c r="AX16" i="4"/>
  <c r="AW16" i="4"/>
  <c r="AV16" i="4"/>
  <c r="AU16" i="4"/>
  <c r="AT16" i="4"/>
  <c r="AS16" i="4"/>
  <c r="AR16" i="4"/>
  <c r="AQ16" i="4"/>
  <c r="AP16" i="4"/>
  <c r="AO16" i="4"/>
  <c r="AN16" i="4"/>
  <c r="AM16" i="4"/>
  <c r="AL16" i="4"/>
  <c r="AK16" i="4"/>
  <c r="AJ16" i="4"/>
  <c r="AI16" i="4"/>
  <c r="AH16" i="4"/>
  <c r="AG16" i="4"/>
  <c r="AF16" i="4"/>
  <c r="AE16" i="4"/>
  <c r="AD16" i="4"/>
  <c r="AC16" i="4"/>
  <c r="AB16" i="4"/>
  <c r="AA16" i="4"/>
  <c r="Z16" i="4"/>
  <c r="Y16" i="4"/>
  <c r="X16" i="4"/>
  <c r="W16" i="4"/>
  <c r="V16" i="4"/>
  <c r="U16" i="4"/>
  <c r="T16" i="4"/>
  <c r="S16" i="4"/>
  <c r="R16" i="4"/>
  <c r="Q16" i="4"/>
  <c r="P16" i="4"/>
  <c r="L16" i="4"/>
  <c r="K16" i="4"/>
  <c r="J16" i="4"/>
  <c r="I16" i="4"/>
  <c r="H16" i="4"/>
  <c r="G16" i="4"/>
  <c r="BR15" i="4"/>
  <c r="BQ15" i="4"/>
  <c r="BP15" i="4"/>
  <c r="BO15" i="4"/>
  <c r="BN15" i="4"/>
  <c r="BM15" i="4"/>
  <c r="BL15" i="4"/>
  <c r="BK15" i="4"/>
  <c r="BJ15" i="4"/>
  <c r="BI15" i="4"/>
  <c r="BH15" i="4"/>
  <c r="BG15" i="4"/>
  <c r="BF15" i="4"/>
  <c r="BE15" i="4"/>
  <c r="BD15" i="4"/>
  <c r="BC15" i="4"/>
  <c r="BB15" i="4"/>
  <c r="BA15" i="4"/>
  <c r="AZ15" i="4"/>
  <c r="AY15" i="4"/>
  <c r="AX15" i="4"/>
  <c r="AW15" i="4"/>
  <c r="AV15" i="4"/>
  <c r="AU15" i="4"/>
  <c r="AT15" i="4"/>
  <c r="AS15" i="4"/>
  <c r="AR15" i="4"/>
  <c r="AQ15" i="4"/>
  <c r="AP15" i="4"/>
  <c r="AO15" i="4"/>
  <c r="AN15" i="4"/>
  <c r="AM15" i="4"/>
  <c r="AL15" i="4"/>
  <c r="AK15" i="4"/>
  <c r="AJ15" i="4"/>
  <c r="AI15" i="4"/>
  <c r="AH15" i="4"/>
  <c r="AG15" i="4"/>
  <c r="AF15" i="4"/>
  <c r="AE15" i="4"/>
  <c r="AD15" i="4"/>
  <c r="AC15" i="4"/>
  <c r="AB15" i="4"/>
  <c r="AA15" i="4"/>
  <c r="Z15" i="4"/>
  <c r="Y15" i="4"/>
  <c r="X15" i="4"/>
  <c r="W15" i="4"/>
  <c r="V15" i="4"/>
  <c r="U15" i="4"/>
  <c r="T15" i="4"/>
  <c r="S15" i="4"/>
  <c r="R15" i="4"/>
  <c r="Q15" i="4"/>
  <c r="P15" i="4"/>
  <c r="L15" i="4"/>
  <c r="K15" i="4"/>
  <c r="J15" i="4"/>
  <c r="I15" i="4"/>
  <c r="H15" i="4"/>
  <c r="G15" i="4"/>
  <c r="F15" i="4"/>
  <c r="E15" i="4"/>
  <c r="AL14" i="4"/>
  <c r="AK14" i="4"/>
  <c r="AJ14" i="4"/>
  <c r="AI14" i="4"/>
  <c r="AH14" i="4"/>
  <c r="AG14" i="4"/>
  <c r="AF14" i="4"/>
  <c r="AE14" i="4"/>
  <c r="AD14" i="4"/>
  <c r="AC14" i="4"/>
  <c r="AB14" i="4"/>
  <c r="AA14" i="4"/>
  <c r="Z14" i="4"/>
  <c r="Y14" i="4"/>
  <c r="X14" i="4"/>
  <c r="W14" i="4"/>
  <c r="V14" i="4"/>
  <c r="U14" i="4"/>
  <c r="T14" i="4"/>
  <c r="S14" i="4"/>
  <c r="R14" i="4"/>
  <c r="Q14" i="4"/>
  <c r="P14" i="4"/>
  <c r="L14" i="4"/>
  <c r="K14" i="4"/>
  <c r="J14" i="4"/>
  <c r="I14" i="4"/>
  <c r="H14" i="4"/>
  <c r="G14" i="4"/>
  <c r="F14" i="4"/>
  <c r="E14" i="4"/>
  <c r="BR14" i="4"/>
  <c r="BQ14" i="4"/>
  <c r="BP14" i="4"/>
  <c r="BO14" i="4"/>
  <c r="BN14" i="4"/>
  <c r="BM14" i="4"/>
  <c r="BL14" i="4"/>
  <c r="BK14" i="4"/>
  <c r="BJ14" i="4"/>
  <c r="BI14" i="4"/>
  <c r="BH14" i="4"/>
  <c r="BG14" i="4"/>
  <c r="BF14" i="4"/>
  <c r="BE14" i="4"/>
  <c r="BD14" i="4"/>
  <c r="BC14" i="4"/>
  <c r="BB14" i="4"/>
  <c r="BA14" i="4"/>
  <c r="AZ14" i="4"/>
  <c r="AY14" i="4"/>
  <c r="AX14" i="4"/>
  <c r="AW14" i="4"/>
  <c r="AV14" i="4"/>
  <c r="AU14" i="4"/>
  <c r="AT14" i="4"/>
  <c r="AS14" i="4"/>
  <c r="AR14" i="4"/>
  <c r="AQ14" i="4"/>
  <c r="AP14" i="4"/>
  <c r="AO14" i="4"/>
  <c r="AN14" i="4"/>
  <c r="BR13" i="4"/>
  <c r="AV13" i="4"/>
  <c r="AU13" i="4"/>
  <c r="AT13" i="4"/>
  <c r="AS13" i="4"/>
  <c r="H13" i="4"/>
  <c r="G13" i="4"/>
  <c r="F13" i="4"/>
  <c r="E13" i="4"/>
  <c r="BQ12" i="4"/>
  <c r="BP12" i="4"/>
  <c r="BO12" i="4"/>
  <c r="BN12" i="4"/>
  <c r="BM12" i="4"/>
  <c r="BL12" i="4"/>
  <c r="BK12" i="4"/>
  <c r="BJ12" i="4"/>
  <c r="BI12" i="4"/>
  <c r="BH12" i="4"/>
  <c r="BG12" i="4"/>
  <c r="BF12" i="4"/>
  <c r="BD12" i="4"/>
  <c r="BC12" i="4"/>
  <c r="BB12" i="4"/>
  <c r="BA12" i="4"/>
  <c r="AZ12" i="4"/>
  <c r="AY12" i="4"/>
  <c r="AX12" i="4"/>
  <c r="AW12" i="4"/>
  <c r="AV12" i="4"/>
  <c r="AU12" i="4"/>
  <c r="E12" i="4"/>
  <c r="AT12" i="4"/>
  <c r="AS12" i="4"/>
  <c r="AR12" i="4"/>
  <c r="AQ12" i="4"/>
  <c r="AP12" i="4"/>
  <c r="AO12" i="4"/>
  <c r="AN12" i="4"/>
  <c r="AM12" i="4"/>
  <c r="AL12" i="4"/>
  <c r="AK12" i="4"/>
  <c r="AJ12" i="4"/>
  <c r="AI12" i="4"/>
  <c r="AH12" i="4"/>
  <c r="AG12" i="4"/>
  <c r="AF12" i="4"/>
  <c r="AE12" i="4"/>
  <c r="AD12" i="4"/>
  <c r="AC12" i="4"/>
  <c r="AB12" i="4"/>
  <c r="AA12" i="4"/>
  <c r="Z12" i="4"/>
  <c r="Y12" i="4"/>
  <c r="X12" i="4"/>
  <c r="W12" i="4"/>
  <c r="V12" i="4"/>
  <c r="U12" i="4"/>
  <c r="T12" i="4"/>
  <c r="S12" i="4"/>
  <c r="R12" i="4"/>
  <c r="Q12" i="4"/>
  <c r="P12" i="4"/>
  <c r="L12" i="4"/>
  <c r="K12" i="4"/>
  <c r="J12" i="4"/>
  <c r="I12" i="4"/>
  <c r="H12" i="4"/>
  <c r="G12" i="4"/>
  <c r="F12" i="4"/>
  <c r="BQ11" i="4"/>
  <c r="BP11" i="4"/>
  <c r="BO11" i="4"/>
  <c r="BN11" i="4"/>
  <c r="BM11" i="4"/>
  <c r="BL11" i="4"/>
  <c r="BK11" i="4"/>
  <c r="BJ11" i="4"/>
  <c r="BI11" i="4"/>
  <c r="BH11" i="4"/>
  <c r="BG11" i="4"/>
  <c r="BF11" i="4"/>
  <c r="BE11" i="4"/>
  <c r="BD11" i="4"/>
  <c r="BC11" i="4"/>
  <c r="BB11" i="4"/>
  <c r="BA11" i="4"/>
  <c r="AZ11" i="4"/>
  <c r="AY11" i="4"/>
  <c r="AX11" i="4"/>
  <c r="AW11" i="4"/>
  <c r="AV11" i="4"/>
  <c r="AU11" i="4"/>
  <c r="AT11" i="4"/>
  <c r="AS11" i="4"/>
  <c r="AR11" i="4"/>
  <c r="AQ11" i="4"/>
  <c r="AP11" i="4"/>
  <c r="AO11" i="4"/>
  <c r="AN11" i="4"/>
  <c r="AM11" i="4"/>
  <c r="AL11" i="4"/>
  <c r="AK11" i="4"/>
  <c r="AJ11" i="4"/>
  <c r="AI11" i="4"/>
  <c r="AH11" i="4"/>
  <c r="AG11" i="4"/>
  <c r="AF11" i="4"/>
  <c r="AE11" i="4"/>
  <c r="AD11" i="4"/>
  <c r="BR11" i="4"/>
  <c r="AC11" i="4"/>
  <c r="AB11" i="4"/>
  <c r="AA11" i="4"/>
  <c r="Z11" i="4"/>
  <c r="Y11" i="4"/>
  <c r="X11" i="4"/>
  <c r="W11" i="4"/>
  <c r="V11" i="4"/>
  <c r="U11" i="4"/>
  <c r="T11" i="4"/>
  <c r="S11" i="4"/>
  <c r="R10" i="4"/>
  <c r="Q10" i="4"/>
  <c r="P10" i="4"/>
  <c r="M10" i="4"/>
  <c r="L10" i="4"/>
  <c r="K10" i="4"/>
  <c r="J10" i="4"/>
  <c r="I10" i="4"/>
  <c r="H10" i="4"/>
  <c r="G10" i="4"/>
  <c r="F10" i="4"/>
  <c r="R11" i="4"/>
  <c r="Q11" i="4"/>
  <c r="P11" i="4"/>
  <c r="L11" i="4"/>
  <c r="J11" i="4"/>
  <c r="I11" i="4"/>
  <c r="H11" i="4"/>
  <c r="G11" i="4"/>
  <c r="F11" i="4"/>
  <c r="BR10" i="4"/>
  <c r="BQ10" i="4"/>
  <c r="BP10" i="4"/>
  <c r="BO10" i="4"/>
  <c r="BN10" i="4"/>
  <c r="BM10" i="4"/>
  <c r="BL10" i="4"/>
  <c r="BK10" i="4"/>
  <c r="BJ10" i="4"/>
  <c r="BI10" i="4"/>
  <c r="BH10" i="4"/>
  <c r="BG10" i="4"/>
  <c r="BF10" i="4"/>
  <c r="BE10" i="4"/>
  <c r="BD10" i="4"/>
  <c r="BC10" i="4"/>
  <c r="BB10" i="4"/>
  <c r="BA10" i="4"/>
  <c r="AZ10" i="4"/>
  <c r="AY10" i="4"/>
  <c r="AX10" i="4"/>
  <c r="AW10" i="4"/>
  <c r="AV10" i="4"/>
  <c r="AU10" i="4"/>
  <c r="AT10" i="4"/>
  <c r="AS10" i="4"/>
  <c r="AR10" i="4"/>
  <c r="AQ10" i="4"/>
  <c r="AP10" i="4"/>
  <c r="AO10" i="4"/>
  <c r="AN10" i="4"/>
  <c r="AM10" i="4"/>
  <c r="AL10" i="4"/>
  <c r="AK10" i="4"/>
  <c r="AJ10" i="4"/>
  <c r="AI10" i="4"/>
  <c r="AH10" i="4"/>
  <c r="AG10" i="4"/>
  <c r="AF10" i="4"/>
  <c r="AE10" i="4"/>
  <c r="AD10" i="4"/>
  <c r="AC10" i="4"/>
  <c r="AB10" i="4"/>
  <c r="AA10" i="4"/>
  <c r="Z10" i="4"/>
  <c r="Y10" i="4"/>
  <c r="X10" i="4"/>
  <c r="W10" i="4"/>
  <c r="V10" i="4"/>
  <c r="U10" i="4"/>
  <c r="T10" i="4"/>
  <c r="S10" i="4"/>
  <c r="E4" i="4"/>
  <c r="L4" i="4"/>
  <c r="K4" i="4"/>
  <c r="P4" i="4"/>
  <c r="J4" i="4"/>
  <c r="B42" i="4"/>
  <c r="B41" i="4"/>
  <c r="B40" i="4"/>
  <c r="B39" i="4"/>
  <c r="B38" i="4"/>
  <c r="B37" i="4"/>
  <c r="B36" i="4"/>
  <c r="B35" i="4"/>
  <c r="B34" i="4"/>
  <c r="B33" i="4"/>
  <c r="B32" i="4"/>
  <c r="B31" i="4"/>
  <c r="B30" i="4"/>
  <c r="B23" i="4"/>
  <c r="B22" i="4"/>
  <c r="B21" i="4"/>
  <c r="B20" i="4"/>
  <c r="B19" i="4"/>
  <c r="B18" i="4"/>
  <c r="B17" i="4"/>
  <c r="B16" i="4"/>
  <c r="B15" i="4"/>
  <c r="B14" i="4"/>
  <c r="B13" i="4"/>
  <c r="B12" i="4"/>
  <c r="B11" i="4"/>
  <c r="B10" i="4"/>
  <c r="M10" i="52"/>
  <c r="F40" i="4" s="1"/>
  <c r="D7" i="53"/>
  <c r="D7" i="52"/>
  <c r="D7" i="51"/>
  <c r="D7" i="50"/>
  <c r="D7" i="49"/>
  <c r="D7" i="48"/>
  <c r="E14" i="53"/>
  <c r="L41" i="4"/>
  <c r="Y13" i="53"/>
  <c r="N41" i="4"/>
  <c r="R11" i="53"/>
  <c r="J41" i="4" s="1"/>
  <c r="M11" i="53"/>
  <c r="I41" i="4" s="1"/>
  <c r="E11" i="53"/>
  <c r="H41" i="4" s="1"/>
  <c r="Y10" i="53"/>
  <c r="M41" i="4"/>
  <c r="R10" i="53"/>
  <c r="G41" i="4" s="1"/>
  <c r="M10" i="53"/>
  <c r="F41" i="4" s="1"/>
  <c r="E14" i="52"/>
  <c r="L40" i="4" s="1"/>
  <c r="Y13" i="52"/>
  <c r="N40" i="4" s="1"/>
  <c r="R11" i="52"/>
  <c r="J40" i="4" s="1"/>
  <c r="M11" i="52"/>
  <c r="I40" i="4"/>
  <c r="E11" i="52"/>
  <c r="H40" i="4"/>
  <c r="Y10" i="52"/>
  <c r="M40" i="4" s="1"/>
  <c r="R10" i="52"/>
  <c r="G40" i="4" s="1"/>
  <c r="E14" i="51"/>
  <c r="L39" i="4" s="1"/>
  <c r="Y13" i="51"/>
  <c r="N39" i="4" s="1"/>
  <c r="R11" i="51"/>
  <c r="J39" i="4"/>
  <c r="M11" i="51"/>
  <c r="I39" i="4"/>
  <c r="E11" i="51"/>
  <c r="H39" i="4"/>
  <c r="Y10" i="51"/>
  <c r="M39" i="4" s="1"/>
  <c r="R10" i="51"/>
  <c r="G39" i="4" s="1"/>
  <c r="M10" i="51"/>
  <c r="F39" i="4" s="1"/>
  <c r="E14" i="50"/>
  <c r="L38" i="4"/>
  <c r="Y13" i="50"/>
  <c r="N38" i="4"/>
  <c r="K38" i="4"/>
  <c r="R11" i="50"/>
  <c r="J38" i="4" s="1"/>
  <c r="M11" i="50"/>
  <c r="I38" i="4"/>
  <c r="E11" i="50"/>
  <c r="H38" i="4" s="1"/>
  <c r="Y10" i="50"/>
  <c r="M38" i="4"/>
  <c r="R10" i="50"/>
  <c r="G38" i="4" s="1"/>
  <c r="M10" i="50"/>
  <c r="F38" i="4" s="1"/>
  <c r="E14" i="48"/>
  <c r="L36" i="4" s="1"/>
  <c r="Y13" i="48"/>
  <c r="N36" i="4"/>
  <c r="K36" i="4"/>
  <c r="R11" i="48"/>
  <c r="J36" i="4"/>
  <c r="M11" i="48"/>
  <c r="I36" i="4" s="1"/>
  <c r="E11" i="48"/>
  <c r="H36" i="4" s="1"/>
  <c r="Y10" i="48"/>
  <c r="M36" i="4" s="1"/>
  <c r="R10" i="48"/>
  <c r="G36" i="4" s="1"/>
  <c r="M10" i="48"/>
  <c r="F36" i="4" s="1"/>
  <c r="Y13" i="47"/>
  <c r="N21" i="4"/>
  <c r="Y10" i="47"/>
  <c r="M21" i="4" s="1"/>
  <c r="Y13" i="46"/>
  <c r="N20" i="4" s="1"/>
  <c r="Y10" i="46"/>
  <c r="M20" i="4" s="1"/>
  <c r="Y13" i="45"/>
  <c r="N19" i="4"/>
  <c r="Y10" i="45"/>
  <c r="M19" i="4" s="1"/>
  <c r="Y13" i="44"/>
  <c r="N18" i="4"/>
  <c r="Y10" i="44"/>
  <c r="M18" i="4" s="1"/>
  <c r="Y13" i="43"/>
  <c r="N17" i="4" s="1"/>
  <c r="Y10" i="43"/>
  <c r="M17" i="4" s="1"/>
  <c r="Y13" i="42"/>
  <c r="N16" i="4"/>
  <c r="Y10" i="42"/>
  <c r="M16" i="4" s="1"/>
  <c r="D7" i="31"/>
  <c r="D7" i="30"/>
  <c r="D7" i="29"/>
  <c r="D7" i="28"/>
  <c r="D7" i="27"/>
  <c r="D7" i="26"/>
  <c r="D7" i="9"/>
  <c r="D7" i="3"/>
  <c r="B4" i="4"/>
  <c r="Y13" i="7"/>
  <c r="N11" i="4"/>
  <c r="Y13" i="10"/>
  <c r="N12" i="4" s="1"/>
  <c r="Y13" i="11"/>
  <c r="N13" i="4"/>
  <c r="Y13" i="12"/>
  <c r="N14" i="4"/>
  <c r="Y13" i="13"/>
  <c r="N15" i="4"/>
  <c r="Y13" i="14"/>
  <c r="N22" i="4" s="1"/>
  <c r="Y13" i="15"/>
  <c r="N23" i="4"/>
  <c r="Y13" i="26"/>
  <c r="N32" i="4" s="1"/>
  <c r="Y13" i="27"/>
  <c r="N33" i="4"/>
  <c r="Y13" i="28"/>
  <c r="N34" i="4"/>
  <c r="Y13" i="29"/>
  <c r="N35" i="4"/>
  <c r="Y13" i="30"/>
  <c r="N42" i="4" s="1"/>
  <c r="Y13" i="31"/>
  <c r="N43" i="4"/>
  <c r="Y10" i="7"/>
  <c r="M11" i="4" s="1"/>
  <c r="Y10" i="10"/>
  <c r="M12" i="4"/>
  <c r="Y10" i="11"/>
  <c r="M13" i="4"/>
  <c r="Y10" i="12"/>
  <c r="M14" i="4"/>
  <c r="Y10" i="13"/>
  <c r="M15" i="4" s="1"/>
  <c r="Y10" i="14"/>
  <c r="M22" i="4"/>
  <c r="Y10" i="15"/>
  <c r="M23" i="4" s="1"/>
  <c r="Y10" i="26"/>
  <c r="M32" i="4"/>
  <c r="Y10" i="27"/>
  <c r="M33" i="4"/>
  <c r="Y10" i="28"/>
  <c r="M34" i="4"/>
  <c r="Y10" i="29"/>
  <c r="M35" i="4" s="1"/>
  <c r="Y10" i="30"/>
  <c r="M42" i="4"/>
  <c r="Y10" i="31"/>
  <c r="M43" i="4" s="1"/>
  <c r="E63" i="4"/>
  <c r="E62" i="4"/>
  <c r="E61" i="4"/>
  <c r="E60" i="4"/>
  <c r="E59" i="4"/>
  <c r="E58" i="4"/>
  <c r="E57" i="4"/>
  <c r="E56" i="4"/>
  <c r="E55" i="4"/>
  <c r="E54" i="4"/>
  <c r="E53" i="4"/>
  <c r="E52" i="4"/>
  <c r="E51" i="4"/>
  <c r="E50" i="4"/>
  <c r="E49" i="4"/>
  <c r="E48" i="4"/>
  <c r="E14" i="31"/>
  <c r="L43" i="4"/>
  <c r="E13" i="31"/>
  <c r="K43" i="4" s="1"/>
  <c r="E14" i="30"/>
  <c r="L42" i="4"/>
  <c r="E13" i="30"/>
  <c r="K42" i="4" s="1"/>
  <c r="E14" i="29"/>
  <c r="L35" i="4"/>
  <c r="K35" i="4"/>
  <c r="E14" i="28"/>
  <c r="L34" i="4"/>
  <c r="K34" i="4"/>
  <c r="E14" i="27"/>
  <c r="L33" i="4"/>
  <c r="E13" i="27"/>
  <c r="K33" i="4" s="1"/>
  <c r="E14" i="26"/>
  <c r="L32" i="4"/>
  <c r="E13" i="26"/>
  <c r="K32" i="4" s="1"/>
  <c r="W4" i="4"/>
  <c r="V4" i="4"/>
  <c r="U4" i="4"/>
  <c r="T4" i="4"/>
  <c r="S4" i="4"/>
  <c r="R4" i="4"/>
  <c r="Q4" i="4"/>
  <c r="O4" i="4"/>
  <c r="N4" i="4"/>
  <c r="M4" i="4"/>
  <c r="I4" i="4"/>
  <c r="H4" i="4"/>
  <c r="G4" i="4"/>
  <c r="F4" i="4"/>
  <c r="R11" i="31"/>
  <c r="J43" i="4" s="1"/>
  <c r="M11" i="31"/>
  <c r="I43" i="4"/>
  <c r="E11" i="31"/>
  <c r="H43" i="4" s="1"/>
  <c r="R10" i="31"/>
  <c r="G43" i="4" s="1"/>
  <c r="M10" i="31"/>
  <c r="F43" i="4" s="1"/>
  <c r="E10" i="31"/>
  <c r="E43" i="4" s="1"/>
  <c r="R11" i="30"/>
  <c r="J42" i="4" s="1"/>
  <c r="M11" i="30"/>
  <c r="I42" i="4"/>
  <c r="E11" i="30"/>
  <c r="H42" i="4" s="1"/>
  <c r="R10" i="30"/>
  <c r="G42" i="4" s="1"/>
  <c r="M10" i="30"/>
  <c r="F42" i="4" s="1"/>
  <c r="E10" i="30"/>
  <c r="E42" i="4"/>
  <c r="R11" i="29"/>
  <c r="J35" i="4" s="1"/>
  <c r="M11" i="29"/>
  <c r="I35" i="4"/>
  <c r="E11" i="29"/>
  <c r="H35" i="4" s="1"/>
  <c r="R10" i="29"/>
  <c r="G35" i="4" s="1"/>
  <c r="M10" i="29"/>
  <c r="F35" i="4" s="1"/>
  <c r="E10" i="29"/>
  <c r="E35" i="4" s="1"/>
  <c r="R11" i="28"/>
  <c r="J34" i="4" s="1"/>
  <c r="M11" i="28"/>
  <c r="I34" i="4"/>
  <c r="E11" i="28"/>
  <c r="H34" i="4" s="1"/>
  <c r="R10" i="28"/>
  <c r="G34" i="4" s="1"/>
  <c r="M10" i="28"/>
  <c r="F34" i="4" s="1"/>
  <c r="E10" i="28"/>
  <c r="E34" i="4" s="1"/>
  <c r="R11" i="27"/>
  <c r="J33" i="4" s="1"/>
  <c r="M11" i="27"/>
  <c r="I33" i="4"/>
  <c r="E11" i="27"/>
  <c r="H33" i="4" s="1"/>
  <c r="R10" i="27"/>
  <c r="G33" i="4"/>
  <c r="M10" i="27"/>
  <c r="F33" i="4" s="1"/>
  <c r="E10" i="27"/>
  <c r="E33" i="4" s="1"/>
  <c r="R11" i="26"/>
  <c r="J32" i="4" s="1"/>
  <c r="M11" i="26"/>
  <c r="I32" i="4"/>
  <c r="E11" i="26"/>
  <c r="H32" i="4" s="1"/>
  <c r="E10" i="26"/>
  <c r="E32"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0" authorId="0" shapeId="0" xr:uid="{00000000-0006-0000-0300-000001000000}">
      <text>
        <r>
          <rPr>
            <sz val="10"/>
            <color indexed="81"/>
            <rFont val="HGPｺﾞｼｯｸM"/>
            <family val="3"/>
            <charset val="128"/>
          </rPr>
          <t>姓と名の間は全角スペースを入れて下さい。</t>
        </r>
      </text>
    </comment>
    <comment ref="V16" authorId="0" shapeId="0" xr:uid="{00000000-0006-0000-0300-000002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0" authorId="0" shapeId="0" xr:uid="{00000000-0006-0000-0C00-000001000000}">
      <text>
        <r>
          <rPr>
            <sz val="10"/>
            <color indexed="81"/>
            <rFont val="HGPｺﾞｼｯｸM"/>
            <family val="3"/>
            <charset val="128"/>
          </rPr>
          <t>姓と名の間は全角スペースを入れて下さい。</t>
        </r>
      </text>
    </comment>
    <comment ref="V16" authorId="0" shapeId="0" xr:uid="{00000000-0006-0000-0C00-000002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0" authorId="0" shapeId="0" xr:uid="{00000000-0006-0000-0D00-000001000000}">
      <text>
        <r>
          <rPr>
            <sz val="10"/>
            <color indexed="81"/>
            <rFont val="HGPｺﾞｼｯｸM"/>
            <family val="3"/>
            <charset val="128"/>
          </rPr>
          <t>姓と名の間は全角スペースを入れて下さい。</t>
        </r>
      </text>
    </comment>
    <comment ref="V16" authorId="0" shapeId="0" xr:uid="{00000000-0006-0000-0D00-000002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0" authorId="0" shapeId="0" xr:uid="{00000000-0006-0000-0E00-000001000000}">
      <text>
        <r>
          <rPr>
            <sz val="10"/>
            <color indexed="81"/>
            <rFont val="HGPｺﾞｼｯｸM"/>
            <family val="3"/>
            <charset val="128"/>
          </rPr>
          <t>姓と名の間は全角スペースを入れて下さい。</t>
        </r>
      </text>
    </comment>
    <comment ref="V16" authorId="0" shapeId="0" xr:uid="{00000000-0006-0000-0E00-000002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0" authorId="0" shapeId="0" xr:uid="{00000000-0006-0000-0F00-000001000000}">
      <text>
        <r>
          <rPr>
            <sz val="10"/>
            <color indexed="81"/>
            <rFont val="HGPｺﾞｼｯｸM"/>
            <family val="3"/>
            <charset val="128"/>
          </rPr>
          <t>姓と名の間は全角スペースを入れて下さい。</t>
        </r>
      </text>
    </comment>
    <comment ref="V16" authorId="0" shapeId="0" xr:uid="{00000000-0006-0000-0F00-000002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0" authorId="0" shapeId="0" xr:uid="{00000000-0006-0000-1000-000001000000}">
      <text>
        <r>
          <rPr>
            <sz val="10"/>
            <color indexed="81"/>
            <rFont val="HGPｺﾞｼｯｸM"/>
            <family val="3"/>
            <charset val="128"/>
          </rPr>
          <t>姓と名の間は全角スペースを入れて下さい。</t>
        </r>
      </text>
    </comment>
    <comment ref="V16" authorId="0" shapeId="0" xr:uid="{00000000-0006-0000-1000-000002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0" authorId="0" shapeId="0" xr:uid="{00000000-0006-0000-1100-000001000000}">
      <text>
        <r>
          <rPr>
            <sz val="10"/>
            <color indexed="81"/>
            <rFont val="HGPｺﾞｼｯｸM"/>
            <family val="3"/>
            <charset val="128"/>
          </rPr>
          <t>姓と名の間は全角スペースを入れて下さい。</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0" authorId="0" shapeId="0" xr:uid="{00000000-0006-0000-1200-000001000000}">
      <text>
        <r>
          <rPr>
            <sz val="10"/>
            <color indexed="81"/>
            <rFont val="HGPｺﾞｼｯｸM"/>
            <family val="3"/>
            <charset val="128"/>
          </rPr>
          <t>姓と名の間は全角スペースを入れて下さい。</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0" authorId="0" shapeId="0" xr:uid="{00000000-0006-0000-1800-000001000000}">
      <text>
        <r>
          <rPr>
            <sz val="10"/>
            <color indexed="81"/>
            <rFont val="HGPｺﾞｼｯｸM"/>
            <family val="3"/>
            <charset val="128"/>
          </rPr>
          <t>姓と名の間は全角スペースを入れて下さい。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0" authorId="0" shapeId="0" xr:uid="{00000000-0006-0000-0400-000001000000}">
      <text>
        <r>
          <rPr>
            <sz val="10"/>
            <color indexed="81"/>
            <rFont val="HGPｺﾞｼｯｸM"/>
            <family val="3"/>
            <charset val="128"/>
          </rPr>
          <t>姓と名の間は全角スペースを入れて下さい。</t>
        </r>
      </text>
    </comment>
    <comment ref="V16" authorId="0" shapeId="0" xr:uid="{00000000-0006-0000-0400-000002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0" authorId="0" shapeId="0" xr:uid="{00000000-0006-0000-0500-000001000000}">
      <text>
        <r>
          <rPr>
            <sz val="10"/>
            <color indexed="81"/>
            <rFont val="HGPｺﾞｼｯｸM"/>
            <family val="3"/>
            <charset val="128"/>
          </rPr>
          <t>姓と名の間は全角スペースを入れて下さい。</t>
        </r>
      </text>
    </comment>
    <comment ref="V16" authorId="0" shapeId="0" xr:uid="{00000000-0006-0000-0500-000002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0" authorId="0" shapeId="0" xr:uid="{00000000-0006-0000-0600-000001000000}">
      <text>
        <r>
          <rPr>
            <sz val="10"/>
            <color indexed="81"/>
            <rFont val="HGPｺﾞｼｯｸM"/>
            <family val="3"/>
            <charset val="128"/>
          </rPr>
          <t>姓と名の間は全角スペースを入れて下さい。</t>
        </r>
      </text>
    </comment>
    <comment ref="V16" authorId="0" shapeId="0" xr:uid="{00000000-0006-0000-0600-000002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0" authorId="0" shapeId="0" xr:uid="{00000000-0006-0000-0700-000001000000}">
      <text>
        <r>
          <rPr>
            <sz val="10"/>
            <color indexed="81"/>
            <rFont val="HGPｺﾞｼｯｸM"/>
            <family val="3"/>
            <charset val="128"/>
          </rPr>
          <t>姓と名の間は全角スペースを入れて下さい。</t>
        </r>
      </text>
    </comment>
    <comment ref="V16" authorId="0" shapeId="0" xr:uid="{00000000-0006-0000-0700-000002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0" authorId="0" shapeId="0" xr:uid="{00000000-0006-0000-0800-000001000000}">
      <text>
        <r>
          <rPr>
            <sz val="10"/>
            <color indexed="81"/>
            <rFont val="HGPｺﾞｼｯｸM"/>
            <family val="3"/>
            <charset val="128"/>
          </rPr>
          <t>姓と名の間は全角スペースを入れて下さい。</t>
        </r>
      </text>
    </comment>
    <comment ref="V16" authorId="0" shapeId="0" xr:uid="{00000000-0006-0000-0800-000002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0" authorId="0" shapeId="0" xr:uid="{00000000-0006-0000-0900-000001000000}">
      <text>
        <r>
          <rPr>
            <sz val="10"/>
            <color indexed="81"/>
            <rFont val="HGPｺﾞｼｯｸM"/>
            <family val="3"/>
            <charset val="128"/>
          </rPr>
          <t>姓と名の間は全角スペースを入れて下さい。</t>
        </r>
      </text>
    </comment>
    <comment ref="V16" authorId="0" shapeId="0" xr:uid="{00000000-0006-0000-0900-000002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0" authorId="0" shapeId="0" xr:uid="{00000000-0006-0000-0A00-000001000000}">
      <text>
        <r>
          <rPr>
            <sz val="10"/>
            <color indexed="81"/>
            <rFont val="HGPｺﾞｼｯｸM"/>
            <family val="3"/>
            <charset val="128"/>
          </rPr>
          <t>姓と名の間は全角スペースを入れて下さい。</t>
        </r>
      </text>
    </comment>
    <comment ref="V16" authorId="0" shapeId="0" xr:uid="{00000000-0006-0000-0A00-000002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0" authorId="0" shapeId="0" xr:uid="{00000000-0006-0000-0B00-000001000000}">
      <text>
        <r>
          <rPr>
            <sz val="10"/>
            <color indexed="81"/>
            <rFont val="HGPｺﾞｼｯｸM"/>
            <family val="3"/>
            <charset val="128"/>
          </rPr>
          <t>姓と名の間は全角スペースを入れて下さい。</t>
        </r>
      </text>
    </comment>
    <comment ref="V16" authorId="0" shapeId="0" xr:uid="{00000000-0006-0000-0B00-000002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sharedStrings.xml><?xml version="1.0" encoding="utf-8"?>
<sst xmlns="http://schemas.openxmlformats.org/spreadsheetml/2006/main" count="1752" uniqueCount="414">
  <si>
    <t>日程</t>
    <rPh sb="0" eb="2">
      <t>ニッテイ</t>
    </rPh>
    <phoneticPr fontId="1"/>
  </si>
  <si>
    <t>～</t>
    <phoneticPr fontId="1"/>
  </si>
  <si>
    <t>氏名</t>
    <rPh sb="0" eb="2">
      <t>シメイ</t>
    </rPh>
    <phoneticPr fontId="1"/>
  </si>
  <si>
    <t>番号</t>
    <rPh sb="0" eb="2">
      <t>バンゴウ</t>
    </rPh>
    <phoneticPr fontId="1"/>
  </si>
  <si>
    <t>会場</t>
    <rPh sb="0" eb="2">
      <t>カイジョウ</t>
    </rPh>
    <phoneticPr fontId="1"/>
  </si>
  <si>
    <t>1．受講前</t>
    <rPh sb="2" eb="4">
      <t>ジュコウ</t>
    </rPh>
    <rPh sb="4" eb="5">
      <t>マエ</t>
    </rPh>
    <phoneticPr fontId="1"/>
  </si>
  <si>
    <t>受講者記入欄</t>
    <rPh sb="0" eb="3">
      <t>ジュコウシャ</t>
    </rPh>
    <rPh sb="3" eb="5">
      <t>キニュウ</t>
    </rPh>
    <rPh sb="5" eb="6">
      <t>ラン</t>
    </rPh>
    <phoneticPr fontId="1"/>
  </si>
  <si>
    <t>管理者記入欄</t>
    <phoneticPr fontId="1"/>
  </si>
  <si>
    <t>記入者氏名</t>
    <rPh sb="0" eb="3">
      <t>キニュウシャ</t>
    </rPh>
    <rPh sb="3" eb="5">
      <t>シメイ</t>
    </rPh>
    <phoneticPr fontId="1"/>
  </si>
  <si>
    <t>所属先及び役職</t>
    <phoneticPr fontId="1"/>
  </si>
  <si>
    <t>受講成果（受講者の目標の達成と実践への活用状況）を記載してください。</t>
    <phoneticPr fontId="1"/>
  </si>
  <si>
    <t>Ⅰ</t>
    <phoneticPr fontId="1"/>
  </si>
  <si>
    <t>Ⅱ</t>
    <phoneticPr fontId="1"/>
  </si>
  <si>
    <t>リスト（課程区分）</t>
    <rPh sb="4" eb="6">
      <t>カテイ</t>
    </rPh>
    <rPh sb="6" eb="8">
      <t>クブン</t>
    </rPh>
    <phoneticPr fontId="1"/>
  </si>
  <si>
    <t>研修記録シート1（目標）</t>
  </si>
  <si>
    <t>：受講目標（研修後にどのような行動ができるようになりたいか）を記載してください。</t>
    <phoneticPr fontId="1"/>
  </si>
  <si>
    <t>：受講者に研修で学んでほしいこと・期待することを記載してください。</t>
    <phoneticPr fontId="1"/>
  </si>
  <si>
    <t>：受講成果（目標の達成と実践への活用の状況）の自己評価を記載してください。</t>
    <phoneticPr fontId="1"/>
  </si>
  <si>
    <t>集計用</t>
    <rPh sb="0" eb="2">
      <t>シュウケイ</t>
    </rPh>
    <rPh sb="2" eb="3">
      <t>ヨウ</t>
    </rPh>
    <phoneticPr fontId="1"/>
  </si>
  <si>
    <t>シート1</t>
    <phoneticPr fontId="1"/>
  </si>
  <si>
    <t>受講番号</t>
    <rPh sb="0" eb="2">
      <t>ジュコウ</t>
    </rPh>
    <rPh sb="2" eb="4">
      <t>バンゴウ</t>
    </rPh>
    <phoneticPr fontId="1"/>
  </si>
  <si>
    <t>日程
（終点）</t>
    <rPh sb="0" eb="2">
      <t>ニッテイ</t>
    </rPh>
    <rPh sb="4" eb="6">
      <t>シュウテン</t>
    </rPh>
    <phoneticPr fontId="1"/>
  </si>
  <si>
    <t>日程
（始点）</t>
    <rPh sb="0" eb="2">
      <t>ニッテイ</t>
    </rPh>
    <rPh sb="4" eb="6">
      <t>シテン</t>
    </rPh>
    <phoneticPr fontId="1"/>
  </si>
  <si>
    <t>課程区分</t>
    <rPh sb="0" eb="2">
      <t>カテイ</t>
    </rPh>
    <rPh sb="2" eb="4">
      <t>クブン</t>
    </rPh>
    <phoneticPr fontId="1"/>
  </si>
  <si>
    <t>この事前提出シートは、研修受講前に｢受講者」と「管理者」が受講に当たっての目標を共有するためのものです。
研修に期待すること、目標、成果等を記入してください。
赤枠内を入力してください。</t>
    <rPh sb="80" eb="81">
      <t>アカ</t>
    </rPh>
    <rPh sb="81" eb="82">
      <t>ワク</t>
    </rPh>
    <rPh sb="82" eb="83">
      <t>ナイ</t>
    </rPh>
    <rPh sb="84" eb="86">
      <t>ニュウリョク</t>
    </rPh>
    <phoneticPr fontId="1"/>
  </si>
  <si>
    <t>リスト（管理者記入欄）</t>
    <rPh sb="4" eb="7">
      <t>カンリシャ</t>
    </rPh>
    <rPh sb="7" eb="9">
      <t>キニュウ</t>
    </rPh>
    <rPh sb="9" eb="10">
      <t>ラン</t>
    </rPh>
    <phoneticPr fontId="1"/>
  </si>
  <si>
    <t>○</t>
    <phoneticPr fontId="1"/>
  </si>
  <si>
    <t>研修記録シート2（評価）</t>
    <rPh sb="9" eb="11">
      <t>ヒョウカ</t>
    </rPh>
    <phoneticPr fontId="1"/>
  </si>
  <si>
    <t>研修名：</t>
    <rPh sb="0" eb="2">
      <t>ケンシュウ</t>
    </rPh>
    <rPh sb="2" eb="3">
      <t>メイ</t>
    </rPh>
    <phoneticPr fontId="1"/>
  </si>
  <si>
    <t>受講日</t>
    <rPh sb="0" eb="2">
      <t>ジュコウ</t>
    </rPh>
    <rPh sb="2" eb="3">
      <t>ビ</t>
    </rPh>
    <phoneticPr fontId="1"/>
  </si>
  <si>
    <t>時間</t>
    <rPh sb="0" eb="2">
      <t>ジカン</t>
    </rPh>
    <phoneticPr fontId="1"/>
  </si>
  <si>
    <t>リスト（時間）</t>
    <rPh sb="4" eb="6">
      <t>ジカン</t>
    </rPh>
    <phoneticPr fontId="1"/>
  </si>
  <si>
    <t>リストから選択</t>
    <rPh sb="5" eb="7">
      <t>センタク</t>
    </rPh>
    <phoneticPr fontId="1"/>
  </si>
  <si>
    <t xml:space="preserve">項　　目 </t>
  </si>
  <si>
    <t xml:space="preserve">受講後 </t>
  </si>
  <si>
    <t xml:space="preserve">備　　考 </t>
  </si>
  <si>
    <t xml:space="preserve">① </t>
  </si>
  <si>
    <t xml:space="preserve">② </t>
  </si>
  <si>
    <t xml:space="preserve">③ </t>
  </si>
  <si>
    <t xml:space="preserve">④ </t>
  </si>
  <si>
    <t xml:space="preserve">⑤ </t>
  </si>
  <si>
    <t xml:space="preserve">⑥ </t>
  </si>
  <si>
    <t>実践評価</t>
  </si>
  <si>
    <t>受講前</t>
  </si>
  <si>
    <t>理解度</t>
    <rPh sb="0" eb="3">
      <t>リカイド</t>
    </rPh>
    <phoneticPr fontId="1"/>
  </si>
  <si>
    <t>習得度</t>
    <rPh sb="0" eb="2">
      <t>シュウトク</t>
    </rPh>
    <rPh sb="2" eb="3">
      <t>ド</t>
    </rPh>
    <phoneticPr fontId="1"/>
  </si>
  <si>
    <t>理解度</t>
    <phoneticPr fontId="1"/>
  </si>
  <si>
    <t>-</t>
  </si>
  <si>
    <t>-</t>
    <phoneticPr fontId="1"/>
  </si>
  <si>
    <t xml:space="preserve">4．理解している </t>
    <phoneticPr fontId="1"/>
  </si>
  <si>
    <t xml:space="preserve">3．概ね理解している </t>
    <phoneticPr fontId="1"/>
  </si>
  <si>
    <t xml:space="preserve">2．あまり理解していない </t>
    <phoneticPr fontId="1"/>
  </si>
  <si>
    <t xml:space="preserve">1．全く理解していない </t>
    <phoneticPr fontId="1"/>
  </si>
  <si>
    <t>選択肢</t>
    <rPh sb="0" eb="3">
      <t>センタクシ</t>
    </rPh>
    <phoneticPr fontId="1"/>
  </si>
  <si>
    <t xml:space="preserve">4．非常に理解が深まった </t>
  </si>
  <si>
    <t xml:space="preserve">4．習得できた </t>
  </si>
  <si>
    <t>4．非常に理解が深まった</t>
  </si>
  <si>
    <t xml:space="preserve">4．習得度が上がった </t>
  </si>
  <si>
    <t xml:space="preserve">3．理解が深まった </t>
  </si>
  <si>
    <t xml:space="preserve">3．概ね習得できた </t>
  </si>
  <si>
    <t>3．理解が深まった</t>
  </si>
  <si>
    <t xml:space="preserve">3．まあまあ習得度が上がった </t>
  </si>
  <si>
    <t xml:space="preserve">2．あまり理解が進まなかった </t>
  </si>
  <si>
    <t xml:space="preserve">2．あまり習得できていない </t>
  </si>
  <si>
    <t xml:space="preserve">2．あまり理解度は変わらない </t>
  </si>
  <si>
    <t xml:space="preserve">2．習得度は変わらない </t>
  </si>
  <si>
    <t xml:space="preserve">1．理解が進まなかった </t>
  </si>
  <si>
    <t xml:space="preserve">1．習得できていない </t>
  </si>
  <si>
    <t xml:space="preserve">1．理解度は変わらない。 </t>
  </si>
  <si>
    <t xml:space="preserve">1．理解度が深まり、習得度が後退した </t>
  </si>
  <si>
    <t>シート2</t>
  </si>
  <si>
    <t>シート2</t>
    <phoneticPr fontId="1"/>
  </si>
  <si>
    <t>①</t>
    <phoneticPr fontId="1"/>
  </si>
  <si>
    <t>基本情報</t>
    <rPh sb="0" eb="2">
      <t>キホン</t>
    </rPh>
    <rPh sb="2" eb="4">
      <t>ジョウホウ</t>
    </rPh>
    <phoneticPr fontId="1"/>
  </si>
  <si>
    <t>受講前</t>
    <rPh sb="0" eb="2">
      <t>ジュコウ</t>
    </rPh>
    <rPh sb="2" eb="3">
      <t>マエ</t>
    </rPh>
    <phoneticPr fontId="1"/>
  </si>
  <si>
    <t>理解度①</t>
    <rPh sb="0" eb="3">
      <t>リカイド</t>
    </rPh>
    <phoneticPr fontId="1"/>
  </si>
  <si>
    <t>理解度②</t>
    <rPh sb="0" eb="3">
      <t>リカイド</t>
    </rPh>
    <phoneticPr fontId="1"/>
  </si>
  <si>
    <t>理解度③</t>
    <rPh sb="0" eb="3">
      <t>リカイド</t>
    </rPh>
    <phoneticPr fontId="1"/>
  </si>
  <si>
    <t>理解度④</t>
    <rPh sb="0" eb="3">
      <t>リカイド</t>
    </rPh>
    <phoneticPr fontId="1"/>
  </si>
  <si>
    <t>理解度⑤</t>
    <rPh sb="0" eb="3">
      <t>リカイド</t>
    </rPh>
    <phoneticPr fontId="1"/>
  </si>
  <si>
    <t>理解度⑥</t>
    <rPh sb="0" eb="3">
      <t>リカイド</t>
    </rPh>
    <phoneticPr fontId="1"/>
  </si>
  <si>
    <t>理解度⑦</t>
    <rPh sb="0" eb="3">
      <t>リカイド</t>
    </rPh>
    <phoneticPr fontId="1"/>
  </si>
  <si>
    <t>理解度⑧</t>
    <rPh sb="0" eb="3">
      <t>リカイド</t>
    </rPh>
    <phoneticPr fontId="1"/>
  </si>
  <si>
    <t>理解度⑨</t>
    <rPh sb="0" eb="3">
      <t>リカイド</t>
    </rPh>
    <phoneticPr fontId="1"/>
  </si>
  <si>
    <t>理解度⑩</t>
    <rPh sb="0" eb="3">
      <t>リカイド</t>
    </rPh>
    <phoneticPr fontId="1"/>
  </si>
  <si>
    <t>理解度⑪</t>
    <rPh sb="0" eb="3">
      <t>リカイド</t>
    </rPh>
    <phoneticPr fontId="1"/>
  </si>
  <si>
    <t>理解度⑫</t>
    <rPh sb="0" eb="3">
      <t>リカイド</t>
    </rPh>
    <phoneticPr fontId="1"/>
  </si>
  <si>
    <t>理解度⑬</t>
    <rPh sb="0" eb="3">
      <t>リカイド</t>
    </rPh>
    <phoneticPr fontId="1"/>
  </si>
  <si>
    <t>受講後</t>
    <rPh sb="0" eb="2">
      <t>ジュコウ</t>
    </rPh>
    <rPh sb="2" eb="3">
      <t>ゴ</t>
    </rPh>
    <phoneticPr fontId="1"/>
  </si>
  <si>
    <t>実践評価（3ヶ月後）</t>
    <phoneticPr fontId="1"/>
  </si>
  <si>
    <t>備考①</t>
    <rPh sb="0" eb="2">
      <t>ビコウ</t>
    </rPh>
    <phoneticPr fontId="1"/>
  </si>
  <si>
    <t>備考②</t>
    <rPh sb="0" eb="2">
      <t>ビコウ</t>
    </rPh>
    <phoneticPr fontId="1"/>
  </si>
  <si>
    <t>備考③</t>
    <rPh sb="0" eb="2">
      <t>ビコウ</t>
    </rPh>
    <phoneticPr fontId="1"/>
  </si>
  <si>
    <t>備考</t>
    <rPh sb="0" eb="2">
      <t>ビコウ</t>
    </rPh>
    <phoneticPr fontId="1"/>
  </si>
  <si>
    <t>備考④</t>
    <rPh sb="0" eb="2">
      <t>ビコウ</t>
    </rPh>
    <phoneticPr fontId="1"/>
  </si>
  <si>
    <t>備考⑤</t>
    <rPh sb="0" eb="2">
      <t>ビコウ</t>
    </rPh>
    <phoneticPr fontId="1"/>
  </si>
  <si>
    <t>備考⑥</t>
    <rPh sb="0" eb="2">
      <t>ビコウ</t>
    </rPh>
    <phoneticPr fontId="1"/>
  </si>
  <si>
    <t>備考⑦</t>
    <rPh sb="0" eb="2">
      <t>ビコウ</t>
    </rPh>
    <phoneticPr fontId="1"/>
  </si>
  <si>
    <t>備考⑧</t>
    <rPh sb="0" eb="2">
      <t>ビコウ</t>
    </rPh>
    <phoneticPr fontId="1"/>
  </si>
  <si>
    <t>備考⑨</t>
    <rPh sb="0" eb="2">
      <t>ビコウ</t>
    </rPh>
    <phoneticPr fontId="1"/>
  </si>
  <si>
    <t>備考⑩</t>
    <rPh sb="0" eb="2">
      <t>ビコウ</t>
    </rPh>
    <phoneticPr fontId="1"/>
  </si>
  <si>
    <t>備考⑪</t>
    <rPh sb="0" eb="2">
      <t>ビコウ</t>
    </rPh>
    <phoneticPr fontId="1"/>
  </si>
  <si>
    <t>備考⑫</t>
    <rPh sb="0" eb="2">
      <t>ビコウ</t>
    </rPh>
    <phoneticPr fontId="1"/>
  </si>
  <si>
    <t>備考⑬</t>
    <rPh sb="0" eb="2">
      <t>ビコウ</t>
    </rPh>
    <phoneticPr fontId="1"/>
  </si>
  <si>
    <t>受講後（3ヶ月後）</t>
    <rPh sb="0" eb="2">
      <t>ジュコウ</t>
    </rPh>
    <rPh sb="2" eb="3">
      <t>ゴ</t>
    </rPh>
    <rPh sb="6" eb="8">
      <t>ゲツゴ</t>
    </rPh>
    <phoneticPr fontId="1"/>
  </si>
  <si>
    <t>会場1</t>
    <rPh sb="0" eb="2">
      <t>カイジョウ</t>
    </rPh>
    <phoneticPr fontId="1"/>
  </si>
  <si>
    <t>会場2</t>
    <rPh sb="0" eb="2">
      <t>カイジョウ</t>
    </rPh>
    <phoneticPr fontId="1"/>
  </si>
  <si>
    <t>受講日1</t>
    <rPh sb="0" eb="2">
      <t>ジュコウ</t>
    </rPh>
    <rPh sb="2" eb="3">
      <t>ビ</t>
    </rPh>
    <phoneticPr fontId="1"/>
  </si>
  <si>
    <t>受講日2</t>
    <rPh sb="0" eb="2">
      <t>ジュコウ</t>
    </rPh>
    <rPh sb="2" eb="3">
      <t>ビ</t>
    </rPh>
    <phoneticPr fontId="1"/>
  </si>
  <si>
    <t>時間1
（始点）</t>
    <rPh sb="0" eb="2">
      <t>ジカン</t>
    </rPh>
    <rPh sb="5" eb="7">
      <t>シテン</t>
    </rPh>
    <phoneticPr fontId="1"/>
  </si>
  <si>
    <t>時間2
（終点）</t>
    <rPh sb="0" eb="2">
      <t>ジカン</t>
    </rPh>
    <rPh sb="5" eb="7">
      <t>シュウテン</t>
    </rPh>
    <phoneticPr fontId="1"/>
  </si>
  <si>
    <t>時間2
（始点）</t>
    <rPh sb="0" eb="2">
      <t>ジカン</t>
    </rPh>
    <rPh sb="5" eb="7">
      <t>シテン</t>
    </rPh>
    <phoneticPr fontId="1"/>
  </si>
  <si>
    <t>評価
項目数</t>
    <rPh sb="0" eb="2">
      <t>ヒョウカ</t>
    </rPh>
    <rPh sb="3" eb="6">
      <t>コウモクスウ</t>
    </rPh>
    <phoneticPr fontId="1"/>
  </si>
  <si>
    <t>②</t>
    <phoneticPr fontId="1"/>
  </si>
  <si>
    <t>③</t>
    <phoneticPr fontId="1"/>
  </si>
  <si>
    <t>1．研修記録シート1（目標）</t>
    <rPh sb="2" eb="4">
      <t>ケンシュウ</t>
    </rPh>
    <rPh sb="4" eb="6">
      <t>キロク</t>
    </rPh>
    <rPh sb="11" eb="13">
      <t>モクヒョウ</t>
    </rPh>
    <phoneticPr fontId="1"/>
  </si>
  <si>
    <t>シート3</t>
  </si>
  <si>
    <t>⑧</t>
    <phoneticPr fontId="1"/>
  </si>
  <si>
    <t>⑦</t>
    <phoneticPr fontId="1"/>
  </si>
  <si>
    <t>④</t>
    <phoneticPr fontId="1"/>
  </si>
  <si>
    <t>⑤</t>
    <phoneticPr fontId="1"/>
  </si>
  <si>
    <t>シート番号</t>
    <rPh sb="3" eb="5">
      <t>バンゴウ</t>
    </rPh>
    <phoneticPr fontId="1"/>
  </si>
  <si>
    <t>研修記録シート3（振り返り）</t>
    <rPh sb="9" eb="10">
      <t>フ</t>
    </rPh>
    <rPh sb="11" eb="12">
      <t>カエ</t>
    </rPh>
    <phoneticPr fontId="1"/>
  </si>
  <si>
    <t>内容</t>
    <rPh sb="0" eb="2">
      <t>ナイヨウ</t>
    </rPh>
    <phoneticPr fontId="1"/>
  </si>
  <si>
    <t>得たことを実践でどのように活かせそうですか</t>
    <rPh sb="0" eb="1">
      <t>エ</t>
    </rPh>
    <rPh sb="5" eb="7">
      <t>ジッセン</t>
    </rPh>
    <rPh sb="13" eb="14">
      <t>イ</t>
    </rPh>
    <phoneticPr fontId="1"/>
  </si>
  <si>
    <t>あなたのケアマネジメント実践を高めるために得たことは何ですか</t>
    <rPh sb="12" eb="14">
      <t>ジッセン</t>
    </rPh>
    <rPh sb="15" eb="16">
      <t>タカ</t>
    </rPh>
    <rPh sb="21" eb="22">
      <t>エ</t>
    </rPh>
    <rPh sb="26" eb="27">
      <t>ナン</t>
    </rPh>
    <phoneticPr fontId="1"/>
  </si>
  <si>
    <t>シート名</t>
    <rPh sb="3" eb="4">
      <t>メイ</t>
    </rPh>
    <phoneticPr fontId="1"/>
  </si>
  <si>
    <r>
      <t xml:space="preserve">3．研修記録シート3（振り返り）　　　  </t>
    </r>
    <r>
      <rPr>
        <sz val="10"/>
        <color indexed="10"/>
        <rFont val="HGPｺﾞｼｯｸM"/>
        <family val="3"/>
        <charset val="128"/>
      </rPr>
      <t>※下の表からシート番号を選択してください。</t>
    </r>
    <rPh sb="2" eb="4">
      <t>ケンシュウ</t>
    </rPh>
    <rPh sb="4" eb="6">
      <t>キロク</t>
    </rPh>
    <rPh sb="11" eb="12">
      <t>フ</t>
    </rPh>
    <rPh sb="13" eb="14">
      <t>カエ</t>
    </rPh>
    <phoneticPr fontId="1"/>
  </si>
  <si>
    <r>
      <t xml:space="preserve">2．研修記録シート2（評価）　　　　　 </t>
    </r>
    <r>
      <rPr>
        <sz val="10"/>
        <color indexed="10"/>
        <rFont val="HGPｺﾞｼｯｸM"/>
        <family val="3"/>
        <charset val="128"/>
      </rPr>
      <t>※下の表からシート番号を選択してください。</t>
    </r>
    <rPh sb="2" eb="4">
      <t>ケンシュウ</t>
    </rPh>
    <rPh sb="4" eb="6">
      <t>キロク</t>
    </rPh>
    <rPh sb="11" eb="13">
      <t>ヒョウカ</t>
    </rPh>
    <rPh sb="21" eb="22">
      <t>シタ</t>
    </rPh>
    <rPh sb="23" eb="24">
      <t>ヒョウ</t>
    </rPh>
    <rPh sb="29" eb="31">
      <t>バンゴウ</t>
    </rPh>
    <rPh sb="32" eb="34">
      <t>センタク</t>
    </rPh>
    <phoneticPr fontId="1"/>
  </si>
  <si>
    <t>★データの送信先は次のアドレスです。</t>
    <rPh sb="5" eb="7">
      <t>ソウシン</t>
    </rPh>
    <rPh sb="7" eb="8">
      <t>サキ</t>
    </rPh>
    <rPh sb="9" eb="10">
      <t>ツギ</t>
    </rPh>
    <phoneticPr fontId="1"/>
  </si>
  <si>
    <t>シート3</t>
    <phoneticPr fontId="1"/>
  </si>
  <si>
    <t>回答内容</t>
    <rPh sb="0" eb="2">
      <t>カイトウ</t>
    </rPh>
    <rPh sb="2" eb="4">
      <t>ナイヨウ</t>
    </rPh>
    <phoneticPr fontId="1"/>
  </si>
  <si>
    <t>①得た事</t>
    <rPh sb="1" eb="2">
      <t>エ</t>
    </rPh>
    <rPh sb="3" eb="4">
      <t>コト</t>
    </rPh>
    <phoneticPr fontId="1"/>
  </si>
  <si>
    <t>②活かせること</t>
    <rPh sb="1" eb="2">
      <t>イ</t>
    </rPh>
    <phoneticPr fontId="1"/>
  </si>
  <si>
    <t>③学ぶべきこと</t>
    <rPh sb="1" eb="2">
      <t>マナ</t>
    </rPh>
    <phoneticPr fontId="1"/>
  </si>
  <si>
    <t>④感じたこと</t>
    <phoneticPr fontId="1"/>
  </si>
  <si>
    <t>集計データ（研修記録シート1）</t>
    <rPh sb="0" eb="2">
      <t>シュウケイ</t>
    </rPh>
    <rPh sb="6" eb="8">
      <t>ケンシュウ</t>
    </rPh>
    <rPh sb="8" eb="10">
      <t>キロク</t>
    </rPh>
    <phoneticPr fontId="1"/>
  </si>
  <si>
    <t>集計データ（研修記録シート2）</t>
    <rPh sb="0" eb="2">
      <t>シュウケイ</t>
    </rPh>
    <rPh sb="6" eb="8">
      <t>ケンシュウ</t>
    </rPh>
    <rPh sb="8" eb="10">
      <t>キロク</t>
    </rPh>
    <phoneticPr fontId="1"/>
  </si>
  <si>
    <t>②</t>
    <phoneticPr fontId="1"/>
  </si>
  <si>
    <t>③</t>
    <phoneticPr fontId="1"/>
  </si>
  <si>
    <t>リスト（実践評価：管理者記入欄</t>
    <rPh sb="4" eb="6">
      <t>ジッセン</t>
    </rPh>
    <rPh sb="6" eb="8">
      <t>ヒョウカ</t>
    </rPh>
    <rPh sb="9" eb="12">
      <t>カンリシャ</t>
    </rPh>
    <rPh sb="12" eb="14">
      <t>キニュウ</t>
    </rPh>
    <rPh sb="14" eb="15">
      <t>ラン</t>
    </rPh>
    <phoneticPr fontId="1"/>
  </si>
  <si>
    <t>達成できていない。</t>
    <rPh sb="0" eb="2">
      <t>タッセイ</t>
    </rPh>
    <phoneticPr fontId="1"/>
  </si>
  <si>
    <t>あまり達成できていない。</t>
    <rPh sb="3" eb="5">
      <t>タッセイ</t>
    </rPh>
    <phoneticPr fontId="1"/>
  </si>
  <si>
    <t>十分達成できている。</t>
    <rPh sb="0" eb="2">
      <t>ジュウブン</t>
    </rPh>
    <rPh sb="2" eb="4">
      <t>タッセイ</t>
    </rPh>
    <phoneticPr fontId="1"/>
  </si>
  <si>
    <t>管理者記入欄（3ヶ月後）</t>
    <rPh sb="0" eb="3">
      <t>カンリシャ</t>
    </rPh>
    <rPh sb="3" eb="5">
      <t>キニュウ</t>
    </rPh>
    <rPh sb="5" eb="6">
      <t>ラン</t>
    </rPh>
    <rPh sb="9" eb="10">
      <t>ゲツ</t>
    </rPh>
    <rPh sb="10" eb="11">
      <t>ゴ</t>
    </rPh>
    <phoneticPr fontId="1"/>
  </si>
  <si>
    <t>十分活用できている。</t>
    <rPh sb="0" eb="2">
      <t>ジュウブン</t>
    </rPh>
    <rPh sb="2" eb="4">
      <t>カツヨウ</t>
    </rPh>
    <phoneticPr fontId="1"/>
  </si>
  <si>
    <t>活用できている。</t>
    <rPh sb="0" eb="2">
      <t>カツヨウ</t>
    </rPh>
    <phoneticPr fontId="1"/>
  </si>
  <si>
    <t>あまり活用できていない。</t>
    <rPh sb="3" eb="5">
      <t>カツヨウ</t>
    </rPh>
    <phoneticPr fontId="1"/>
  </si>
  <si>
    <t>活用できていない。</t>
    <rPh sb="0" eb="2">
      <t>カツヨウ</t>
    </rPh>
    <phoneticPr fontId="1"/>
  </si>
  <si>
    <t>集計データ（研修記録シート3）</t>
    <rPh sb="0" eb="2">
      <t>シュウケイ</t>
    </rPh>
    <rPh sb="6" eb="8">
      <t>ケンシュウ</t>
    </rPh>
    <rPh sb="8" eb="10">
      <t>キロク</t>
    </rPh>
    <phoneticPr fontId="1"/>
  </si>
  <si>
    <t>★入力するには、下の表から入力するデータ名（黄色の網掛け部分）をクリックしてください。</t>
    <rPh sb="1" eb="3">
      <t>ニュウリョク</t>
    </rPh>
    <rPh sb="8" eb="9">
      <t>カ</t>
    </rPh>
    <rPh sb="10" eb="11">
      <t>ヒョウ</t>
    </rPh>
    <rPh sb="13" eb="15">
      <t>ニュウリョク</t>
    </rPh>
    <rPh sb="20" eb="21">
      <t>メイ</t>
    </rPh>
    <rPh sb="22" eb="24">
      <t>キイロ</t>
    </rPh>
    <rPh sb="25" eb="27">
      <t>アミカ</t>
    </rPh>
    <rPh sb="28" eb="30">
      <t>ブブン</t>
    </rPh>
    <phoneticPr fontId="1"/>
  </si>
  <si>
    <t>このボタンをクリックするとTOPページへ移動します。</t>
    <rPh sb="20" eb="22">
      <t>イドウ</t>
    </rPh>
    <phoneticPr fontId="1"/>
  </si>
  <si>
    <t>記入日（入力日）</t>
    <rPh sb="0" eb="2">
      <t>キニュウ</t>
    </rPh>
    <rPh sb="2" eb="3">
      <t>ビ</t>
    </rPh>
    <rPh sb="4" eb="6">
      <t>ニュウリョク</t>
    </rPh>
    <rPh sb="6" eb="7">
      <t>ビ</t>
    </rPh>
    <phoneticPr fontId="1"/>
  </si>
  <si>
    <t>入力日</t>
    <rPh sb="0" eb="2">
      <t>ニュウリョク</t>
    </rPh>
    <rPh sb="2" eb="3">
      <t>ビ</t>
    </rPh>
    <phoneticPr fontId="1"/>
  </si>
  <si>
    <t>役職</t>
    <rPh sb="0" eb="2">
      <t>ヤクショク</t>
    </rPh>
    <phoneticPr fontId="1"/>
  </si>
  <si>
    <t>受講者
入力日
【受講前】</t>
    <rPh sb="0" eb="3">
      <t>ジュコウシャ</t>
    </rPh>
    <rPh sb="4" eb="6">
      <t>ニュウリョク</t>
    </rPh>
    <rPh sb="6" eb="7">
      <t>ビ</t>
    </rPh>
    <rPh sb="9" eb="11">
      <t>ジュコウ</t>
    </rPh>
    <rPh sb="11" eb="12">
      <t>マエ</t>
    </rPh>
    <phoneticPr fontId="1"/>
  </si>
  <si>
    <t>受講者
記入欄
【受講前】</t>
    <phoneticPr fontId="1"/>
  </si>
  <si>
    <t>管理者
入力日
【受講前】</t>
    <rPh sb="0" eb="3">
      <t>カンリシャ</t>
    </rPh>
    <rPh sb="4" eb="6">
      <t>ニュウリョク</t>
    </rPh>
    <rPh sb="6" eb="7">
      <t>ビ</t>
    </rPh>
    <rPh sb="9" eb="11">
      <t>ジュコウ</t>
    </rPh>
    <rPh sb="11" eb="12">
      <t>マエ</t>
    </rPh>
    <phoneticPr fontId="1"/>
  </si>
  <si>
    <t>氏名
（管理者）
【受講前】</t>
    <rPh sb="0" eb="2">
      <t>シメイ</t>
    </rPh>
    <rPh sb="4" eb="7">
      <t>カンリシャ</t>
    </rPh>
    <rPh sb="10" eb="12">
      <t>ジュコウ</t>
    </rPh>
    <rPh sb="12" eb="13">
      <t>マエ</t>
    </rPh>
    <phoneticPr fontId="1"/>
  </si>
  <si>
    <t>所属
（管理者）
【受講前】</t>
    <rPh sb="0" eb="2">
      <t>ショゾク</t>
    </rPh>
    <rPh sb="4" eb="7">
      <t>カンリシャ</t>
    </rPh>
    <rPh sb="10" eb="12">
      <t>ジュコウ</t>
    </rPh>
    <rPh sb="12" eb="13">
      <t>マエ</t>
    </rPh>
    <phoneticPr fontId="1"/>
  </si>
  <si>
    <t>役職
（管理者）
【受講前】</t>
    <rPh sb="0" eb="2">
      <t>ヤクショク</t>
    </rPh>
    <rPh sb="4" eb="7">
      <t>カンリシャ</t>
    </rPh>
    <rPh sb="10" eb="12">
      <t>ジュコウ</t>
    </rPh>
    <rPh sb="12" eb="13">
      <t>マエ</t>
    </rPh>
    <phoneticPr fontId="1"/>
  </si>
  <si>
    <t>管理者
記入欄
【受講前】</t>
    <rPh sb="9" eb="11">
      <t>ジュコウ</t>
    </rPh>
    <rPh sb="11" eb="12">
      <t>マエ</t>
    </rPh>
    <phoneticPr fontId="1"/>
  </si>
  <si>
    <t>受講者
入力日
【3ヶ月後】</t>
    <rPh sb="0" eb="3">
      <t>ジュコウシャ</t>
    </rPh>
    <rPh sb="4" eb="6">
      <t>ニュウリョク</t>
    </rPh>
    <rPh sb="6" eb="7">
      <t>ビ</t>
    </rPh>
    <rPh sb="11" eb="12">
      <t>ゲツ</t>
    </rPh>
    <rPh sb="12" eb="13">
      <t>ゴ</t>
    </rPh>
    <phoneticPr fontId="1"/>
  </si>
  <si>
    <t>受講者
記入欄
【3ヶ月後】</t>
    <rPh sb="11" eb="12">
      <t>ゲツ</t>
    </rPh>
    <rPh sb="12" eb="13">
      <t>ゴ</t>
    </rPh>
    <phoneticPr fontId="1"/>
  </si>
  <si>
    <t>管理者
入力日
【3ヶ月後】</t>
    <rPh sb="0" eb="3">
      <t>カンリシャ</t>
    </rPh>
    <rPh sb="4" eb="6">
      <t>ニュウリョク</t>
    </rPh>
    <rPh sb="6" eb="7">
      <t>ビ</t>
    </rPh>
    <rPh sb="11" eb="13">
      <t>ゲツゴ</t>
    </rPh>
    <phoneticPr fontId="1"/>
  </si>
  <si>
    <t>氏名
（管理者）
【3ヶ月後】</t>
    <rPh sb="0" eb="2">
      <t>シメイ</t>
    </rPh>
    <rPh sb="4" eb="7">
      <t>カンリシャ</t>
    </rPh>
    <rPh sb="12" eb="13">
      <t>ゲツ</t>
    </rPh>
    <rPh sb="13" eb="14">
      <t>ゴ</t>
    </rPh>
    <phoneticPr fontId="1"/>
  </si>
  <si>
    <t>所属
（管理者）
【3ヶ月後】</t>
    <rPh sb="0" eb="2">
      <t>ショゾク</t>
    </rPh>
    <rPh sb="4" eb="7">
      <t>カンリシャ</t>
    </rPh>
    <rPh sb="12" eb="13">
      <t>ゲツ</t>
    </rPh>
    <rPh sb="13" eb="14">
      <t>ゴ</t>
    </rPh>
    <phoneticPr fontId="1"/>
  </si>
  <si>
    <t>役職
（管理者）
【3ヶ月後】</t>
    <rPh sb="0" eb="2">
      <t>ヤクショク</t>
    </rPh>
    <rPh sb="4" eb="7">
      <t>カンリシャ</t>
    </rPh>
    <rPh sb="12" eb="14">
      <t>ゲツゴ</t>
    </rPh>
    <phoneticPr fontId="1"/>
  </si>
  <si>
    <t>管理者
記入欄
【3ヶ月後】</t>
    <phoneticPr fontId="1"/>
  </si>
  <si>
    <t>-</t>
    <phoneticPr fontId="1"/>
  </si>
  <si>
    <t>入力日</t>
    <rPh sb="0" eb="2">
      <t>ニュウリョク</t>
    </rPh>
    <rPh sb="2" eb="3">
      <t>ビ</t>
    </rPh>
    <phoneticPr fontId="1"/>
  </si>
  <si>
    <t>理解度</t>
    <phoneticPr fontId="1"/>
  </si>
  <si>
    <t>Ⅰ</t>
    <phoneticPr fontId="1"/>
  </si>
  <si>
    <t>Ⅱ</t>
    <phoneticPr fontId="1"/>
  </si>
  <si>
    <t xml:space="preserve">4．理解している </t>
    <phoneticPr fontId="1"/>
  </si>
  <si>
    <t xml:space="preserve">3．概ね理解している </t>
    <phoneticPr fontId="1"/>
  </si>
  <si>
    <t>-</t>
    <phoneticPr fontId="1"/>
  </si>
  <si>
    <t xml:space="preserve">2．あまり理解していない </t>
    <phoneticPr fontId="1"/>
  </si>
  <si>
    <t xml:space="preserve">1．全く理解していない </t>
    <phoneticPr fontId="1"/>
  </si>
  <si>
    <t>～</t>
    <phoneticPr fontId="1"/>
  </si>
  <si>
    <t>④</t>
    <phoneticPr fontId="1"/>
  </si>
  <si>
    <t>受講にあたり、下記の手順で記録と提出をお願いします。</t>
    <rPh sb="0" eb="2">
      <t>ジュコウ</t>
    </rPh>
    <rPh sb="7" eb="9">
      <t>カキ</t>
    </rPh>
    <rPh sb="10" eb="12">
      <t>テジュン</t>
    </rPh>
    <rPh sb="13" eb="15">
      <t>キロク</t>
    </rPh>
    <rPh sb="16" eb="18">
      <t>テイシュツ</t>
    </rPh>
    <rPh sb="20" eb="21">
      <t>ネガ</t>
    </rPh>
    <phoneticPr fontId="1"/>
  </si>
  <si>
    <t>（1）シートの種類</t>
    <rPh sb="7" eb="9">
      <t>シュルイ</t>
    </rPh>
    <phoneticPr fontId="1"/>
  </si>
  <si>
    <t>　①研修記録シート1（目標）</t>
    <rPh sb="2" eb="4">
      <t>ケンシュウ</t>
    </rPh>
    <rPh sb="4" eb="6">
      <t>キロク</t>
    </rPh>
    <rPh sb="11" eb="13">
      <t>モクヒョウ</t>
    </rPh>
    <phoneticPr fontId="1"/>
  </si>
  <si>
    <t>　　　「受講者」と「管理者」が受講に当たっての目標と評価（効果）を共有するためのシートです。</t>
    <rPh sb="4" eb="7">
      <t>ジュコウシャ</t>
    </rPh>
    <rPh sb="10" eb="13">
      <t>カンリシャ</t>
    </rPh>
    <rPh sb="15" eb="17">
      <t>ジュコウ</t>
    </rPh>
    <rPh sb="18" eb="19">
      <t>ア</t>
    </rPh>
    <rPh sb="23" eb="25">
      <t>モクヒョウ</t>
    </rPh>
    <rPh sb="26" eb="28">
      <t>ヒョウカ</t>
    </rPh>
    <rPh sb="29" eb="31">
      <t>コウカ</t>
    </rPh>
    <rPh sb="33" eb="35">
      <t>キョウユウ</t>
    </rPh>
    <phoneticPr fontId="1"/>
  </si>
  <si>
    <t>受講3ヶ月後</t>
    <rPh sb="0" eb="2">
      <t>ジュコウ</t>
    </rPh>
    <rPh sb="4" eb="5">
      <t>ゲツ</t>
    </rPh>
    <rPh sb="5" eb="6">
      <t>ゴ</t>
    </rPh>
    <phoneticPr fontId="1"/>
  </si>
  <si>
    <t>　②研修記録シート2（評価）</t>
    <rPh sb="2" eb="4">
      <t>ケンシュウ</t>
    </rPh>
    <rPh sb="4" eb="6">
      <t>キロク</t>
    </rPh>
    <rPh sb="11" eb="13">
      <t>ヒョウカ</t>
    </rPh>
    <phoneticPr fontId="1"/>
  </si>
  <si>
    <t>　各項目について、受講前の段階の自身の自己評価を記入してください。</t>
    <rPh sb="1" eb="2">
      <t>カク</t>
    </rPh>
    <rPh sb="2" eb="4">
      <t>コウモク</t>
    </rPh>
    <rPh sb="9" eb="11">
      <t>ジュコウ</t>
    </rPh>
    <rPh sb="11" eb="12">
      <t>マエ</t>
    </rPh>
    <rPh sb="13" eb="15">
      <t>ダンカイ</t>
    </rPh>
    <rPh sb="16" eb="18">
      <t>ジシン</t>
    </rPh>
    <rPh sb="19" eb="21">
      <t>ジコ</t>
    </rPh>
    <rPh sb="21" eb="23">
      <t>ヒョウカ</t>
    </rPh>
    <rPh sb="24" eb="26">
      <t>キニュウ</t>
    </rPh>
    <phoneticPr fontId="1"/>
  </si>
  <si>
    <t>受講直後</t>
    <rPh sb="0" eb="2">
      <t>ジュコウ</t>
    </rPh>
    <rPh sb="2" eb="3">
      <t>チョク</t>
    </rPh>
    <rPh sb="3" eb="4">
      <t>ゴ</t>
    </rPh>
    <phoneticPr fontId="1"/>
  </si>
  <si>
    <t>　受講直後の自己評価を記入し、提出してください。</t>
    <rPh sb="1" eb="3">
      <t>ジュコウ</t>
    </rPh>
    <rPh sb="3" eb="5">
      <t>チョクゴ</t>
    </rPh>
    <rPh sb="6" eb="8">
      <t>ジコ</t>
    </rPh>
    <rPh sb="8" eb="10">
      <t>ヒョウカ</t>
    </rPh>
    <rPh sb="11" eb="13">
      <t>キニュウ</t>
    </rPh>
    <rPh sb="15" eb="17">
      <t>テイシュツ</t>
    </rPh>
    <phoneticPr fontId="1"/>
  </si>
  <si>
    <t>　受講3ヶ月後を目途に、実践で活用した際の自己評価を記入してください。</t>
    <rPh sb="8" eb="10">
      <t>メド</t>
    </rPh>
    <rPh sb="12" eb="14">
      <t>ジッセン</t>
    </rPh>
    <rPh sb="15" eb="17">
      <t>カツヨウ</t>
    </rPh>
    <rPh sb="19" eb="20">
      <t>サイ</t>
    </rPh>
    <rPh sb="21" eb="23">
      <t>ジコ</t>
    </rPh>
    <phoneticPr fontId="1"/>
  </si>
  <si>
    <t>　③研修記録シート3（振り返り）</t>
    <rPh sb="2" eb="4">
      <t>ケンシュウ</t>
    </rPh>
    <rPh sb="4" eb="6">
      <t>キロク</t>
    </rPh>
    <rPh sb="11" eb="12">
      <t>フ</t>
    </rPh>
    <rPh sb="13" eb="14">
      <t>カエ</t>
    </rPh>
    <phoneticPr fontId="1"/>
  </si>
  <si>
    <t>　受講直後から継続して記入します。理解したこと、出来なかったこと、主観的・感情的な記述
　（嬉しかったこと、腑に落ちたこと、講師の話し方など感情的な内容）も重要なので記載します。</t>
    <rPh sb="1" eb="3">
      <t>ジュコウ</t>
    </rPh>
    <rPh sb="3" eb="5">
      <t>チョクゴ</t>
    </rPh>
    <rPh sb="7" eb="9">
      <t>ケイゾク</t>
    </rPh>
    <rPh sb="11" eb="13">
      <t>キニュウ</t>
    </rPh>
    <rPh sb="17" eb="19">
      <t>リカイ</t>
    </rPh>
    <rPh sb="24" eb="26">
      <t>デキ</t>
    </rPh>
    <rPh sb="41" eb="43">
      <t>キジュツ</t>
    </rPh>
    <rPh sb="70" eb="72">
      <t>カンジョウ</t>
    </rPh>
    <rPh sb="72" eb="73">
      <t>テキ</t>
    </rPh>
    <rPh sb="74" eb="76">
      <t>ナイヨウ</t>
    </rPh>
    <phoneticPr fontId="1"/>
  </si>
  <si>
    <t>　①提出先</t>
    <rPh sb="2" eb="4">
      <t>テイシュツ</t>
    </rPh>
    <rPh sb="4" eb="5">
      <t>サキ</t>
    </rPh>
    <phoneticPr fontId="1"/>
  </si>
  <si>
    <t>実施機関</t>
    <rPh sb="0" eb="2">
      <t>ジッシ</t>
    </rPh>
    <rPh sb="2" eb="4">
      <t>キカン</t>
    </rPh>
    <phoneticPr fontId="1"/>
  </si>
  <si>
    <t>送信先（E-mail)</t>
    <rPh sb="0" eb="2">
      <t>ソウシン</t>
    </rPh>
    <rPh sb="2" eb="3">
      <t>サキ</t>
    </rPh>
    <phoneticPr fontId="1"/>
  </si>
  <si>
    <t>このシートは3種類で構成されています。</t>
    <rPh sb="7" eb="9">
      <t>シュルイ</t>
    </rPh>
    <rPh sb="10" eb="12">
      <t>コウセイ</t>
    </rPh>
    <phoneticPr fontId="1"/>
  </si>
  <si>
    <t>（2）入力方法</t>
    <rPh sb="3" eb="5">
      <t>ニュウリョク</t>
    </rPh>
    <rPh sb="5" eb="7">
      <t>ホウホウ</t>
    </rPh>
    <phoneticPr fontId="1"/>
  </si>
  <si>
    <t>（3）提出方法</t>
    <rPh sb="3" eb="5">
      <t>テイシュツ</t>
    </rPh>
    <rPh sb="5" eb="7">
      <t>ホウホウ</t>
    </rPh>
    <phoneticPr fontId="1"/>
  </si>
  <si>
    <t>入力するには、画面下の「TOP」シートをクリックします。</t>
    <rPh sb="0" eb="2">
      <t>ニュウリョク</t>
    </rPh>
    <rPh sb="7" eb="9">
      <t>ガメン</t>
    </rPh>
    <rPh sb="9" eb="10">
      <t>シタ</t>
    </rPh>
    <phoneticPr fontId="1"/>
  </si>
  <si>
    <t>ファイル名：</t>
    <rPh sb="4" eb="5">
      <t>メイ</t>
    </rPh>
    <phoneticPr fontId="1"/>
  </si>
  <si>
    <t>例）</t>
    <rPh sb="0" eb="1">
      <t>レイ</t>
    </rPh>
    <phoneticPr fontId="1"/>
  </si>
  <si>
    <t>ファイル名</t>
    <rPh sb="4" eb="5">
      <t>メイ</t>
    </rPh>
    <phoneticPr fontId="1"/>
  </si>
  <si>
    <t>転記日</t>
    <rPh sb="0" eb="2">
      <t>テンキ</t>
    </rPh>
    <rPh sb="2" eb="3">
      <t>ビ</t>
    </rPh>
    <phoneticPr fontId="1"/>
  </si>
  <si>
    <t>実務研修</t>
    <rPh sb="0" eb="2">
      <t>ジツム</t>
    </rPh>
    <rPh sb="2" eb="4">
      <t>ケンシュウ</t>
    </rPh>
    <phoneticPr fontId="1"/>
  </si>
  <si>
    <t>受講
直後</t>
    <rPh sb="3" eb="4">
      <t>チョク</t>
    </rPh>
    <rPh sb="4" eb="5">
      <t>ゴ</t>
    </rPh>
    <phoneticPr fontId="1"/>
  </si>
  <si>
    <t xml:space="preserve">受講前 </t>
    <phoneticPr fontId="1"/>
  </si>
  <si>
    <t>②</t>
    <phoneticPr fontId="1"/>
  </si>
  <si>
    <t>③</t>
    <phoneticPr fontId="1"/>
  </si>
  <si>
    <t>④</t>
    <phoneticPr fontId="1"/>
  </si>
  <si>
    <t>⑤</t>
    <phoneticPr fontId="1"/>
  </si>
  <si>
    <t>⑥</t>
    <phoneticPr fontId="1"/>
  </si>
  <si>
    <t>2．受講後（3カ月後程度）</t>
    <rPh sb="2" eb="4">
      <t>ジュコウ</t>
    </rPh>
    <rPh sb="4" eb="5">
      <t>ゴ</t>
    </rPh>
    <phoneticPr fontId="1"/>
  </si>
  <si>
    <t>■問い合わせ先</t>
    <rPh sb="1" eb="2">
      <t>ト</t>
    </rPh>
    <rPh sb="3" eb="4">
      <t>ア</t>
    </rPh>
    <rPh sb="6" eb="7">
      <t>サキ</t>
    </rPh>
    <phoneticPr fontId="10"/>
  </si>
  <si>
    <t>⑥</t>
    <phoneticPr fontId="1"/>
  </si>
  <si>
    <r>
      <t xml:space="preserve">実践
評価
</t>
    </r>
    <r>
      <rPr>
        <sz val="6"/>
        <rFont val="HGPｺﾞｼｯｸM"/>
        <family val="3"/>
        <charset val="128"/>
      </rPr>
      <t>(3ヶ月後）</t>
    </r>
    <rPh sb="0" eb="2">
      <t>ジッセン</t>
    </rPh>
    <rPh sb="3" eb="5">
      <t>ヒョウカ</t>
    </rPh>
    <rPh sb="9" eb="10">
      <t>ゲツ</t>
    </rPh>
    <rPh sb="10" eb="11">
      <t>ゴ</t>
    </rPh>
    <phoneticPr fontId="1"/>
  </si>
  <si>
    <t>　　　科目毎にシートがあり、学ぶ内容に沿って自己評価を記入します。</t>
    <rPh sb="3" eb="5">
      <t>カモク</t>
    </rPh>
    <rPh sb="5" eb="6">
      <t>ゴト</t>
    </rPh>
    <rPh sb="14" eb="15">
      <t>マナ</t>
    </rPh>
    <rPh sb="16" eb="18">
      <t>ナイヨウ</t>
    </rPh>
    <rPh sb="19" eb="20">
      <t>ソ</t>
    </rPh>
    <rPh sb="22" eb="24">
      <t>ジコ</t>
    </rPh>
    <rPh sb="24" eb="26">
      <t>ヒョウカ</t>
    </rPh>
    <rPh sb="27" eb="29">
      <t>キニュウ</t>
    </rPh>
    <phoneticPr fontId="1"/>
  </si>
  <si>
    <t>　　　「受講者」が科目の学習時に感じた事を書き留め、今後の学習方針や取り組みの検討時に見返すためのシートです。</t>
    <rPh sb="4" eb="7">
      <t>ジュコウシャ</t>
    </rPh>
    <rPh sb="9" eb="11">
      <t>カモク</t>
    </rPh>
    <rPh sb="12" eb="14">
      <t>ガクシュウ</t>
    </rPh>
    <rPh sb="14" eb="15">
      <t>ジ</t>
    </rPh>
    <rPh sb="16" eb="17">
      <t>カン</t>
    </rPh>
    <rPh sb="19" eb="20">
      <t>コト</t>
    </rPh>
    <rPh sb="21" eb="22">
      <t>カ</t>
    </rPh>
    <rPh sb="23" eb="24">
      <t>ト</t>
    </rPh>
    <rPh sb="26" eb="28">
      <t>コンゴ</t>
    </rPh>
    <rPh sb="29" eb="31">
      <t>ガクシュウ</t>
    </rPh>
    <rPh sb="31" eb="33">
      <t>ホウシン</t>
    </rPh>
    <rPh sb="34" eb="35">
      <t>ト</t>
    </rPh>
    <rPh sb="36" eb="37">
      <t>ク</t>
    </rPh>
    <rPh sb="39" eb="41">
      <t>ケントウ</t>
    </rPh>
    <rPh sb="41" eb="42">
      <t>ジ</t>
    </rPh>
    <rPh sb="43" eb="45">
      <t>ミカエ</t>
    </rPh>
    <phoneticPr fontId="1"/>
  </si>
  <si>
    <t>　　　科目毎にシートがあり、修了後も関連した内容を書き留め、記録しておきます。</t>
    <rPh sb="3" eb="5">
      <t>カモク</t>
    </rPh>
    <rPh sb="5" eb="6">
      <t>ゴト</t>
    </rPh>
    <rPh sb="14" eb="17">
      <t>シュウリョウゴ</t>
    </rPh>
    <rPh sb="18" eb="20">
      <t>カンレン</t>
    </rPh>
    <rPh sb="22" eb="24">
      <t>ナイヨウ</t>
    </rPh>
    <rPh sb="25" eb="26">
      <t>カ</t>
    </rPh>
    <rPh sb="27" eb="28">
      <t>ト</t>
    </rPh>
    <rPh sb="30" eb="32">
      <t>キロク</t>
    </rPh>
    <phoneticPr fontId="1"/>
  </si>
  <si>
    <t>専門Ⅰ</t>
    <rPh sb="0" eb="2">
      <t>センモン</t>
    </rPh>
    <phoneticPr fontId="1"/>
  </si>
  <si>
    <t>科目名</t>
    <rPh sb="0" eb="3">
      <t>カモクメイメイ</t>
    </rPh>
    <phoneticPr fontId="1"/>
  </si>
  <si>
    <t>専門Ⅰ</t>
    <rPh sb="0" eb="2">
      <t>センモン</t>
    </rPh>
    <phoneticPr fontId="1"/>
  </si>
  <si>
    <t>専門研修Ⅰ</t>
    <rPh sb="0" eb="2">
      <t>センモン</t>
    </rPh>
    <rPh sb="2" eb="4">
      <t>ケンシュウ</t>
    </rPh>
    <phoneticPr fontId="1"/>
  </si>
  <si>
    <t>専門研修Ⅰ</t>
    <phoneticPr fontId="1"/>
  </si>
  <si>
    <t>この振り返りシ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t>
    <rPh sb="11" eb="13">
      <t>カモク</t>
    </rPh>
    <rPh sb="79" eb="81">
      <t>カ</t>
    </rPh>
    <phoneticPr fontId="1"/>
  </si>
  <si>
    <t>⑥-1</t>
    <phoneticPr fontId="1"/>
  </si>
  <si>
    <t>⑥-2</t>
    <phoneticPr fontId="1"/>
  </si>
  <si>
    <t>⑥-3</t>
    <phoneticPr fontId="1"/>
  </si>
  <si>
    <t>⑥-4</t>
    <phoneticPr fontId="1"/>
  </si>
  <si>
    <t>⑥-5</t>
    <phoneticPr fontId="1"/>
  </si>
  <si>
    <t>⑥-6</t>
    <phoneticPr fontId="1"/>
  </si>
  <si>
    <t>⑥-7</t>
    <phoneticPr fontId="1"/>
  </si>
  <si>
    <t>①ケアマネジメントにおける実践の振り返り及び課題の設定</t>
    <phoneticPr fontId="1"/>
  </si>
  <si>
    <t>②介護保険制度及び地域包括ケアシステムの現状</t>
    <phoneticPr fontId="1"/>
  </si>
  <si>
    <t>介護保険制度等の改正の内容とその理由について説明することができる。</t>
    <phoneticPr fontId="1"/>
  </si>
  <si>
    <t>③対人個別援助技術及び地域援助技術</t>
    <phoneticPr fontId="1"/>
  </si>
  <si>
    <t>④ケアマネジメントの実践における倫理</t>
    <phoneticPr fontId="1"/>
  </si>
  <si>
    <t>④</t>
    <phoneticPr fontId="1"/>
  </si>
  <si>
    <t>⑤ケアマネジメントに必要な医療との連携及び多職種協働の実践</t>
    <phoneticPr fontId="1"/>
  </si>
  <si>
    <t>⑤</t>
    <phoneticPr fontId="1"/>
  </si>
  <si>
    <t>⑤</t>
    <phoneticPr fontId="1"/>
  </si>
  <si>
    <t>入退院時に合わせた地域の社会資源の活用を実施できる。</t>
    <phoneticPr fontId="12"/>
  </si>
  <si>
    <t>生活保護制度、障がい者施策、成年後見制度等の制度等、いずれかの制度を活用した事例を用いてチームケアの必要性を述べることができる。</t>
    <phoneticPr fontId="12"/>
  </si>
  <si>
    <t>虐待事例、他制度活用事例、インフォーマルサービスの連携が必要な事例等に対してアセスメントのポイントを解釈した最大限の社会資源の活用を実施できる。</t>
    <phoneticPr fontId="12"/>
  </si>
  <si>
    <t>⑦個人での学習及び介護支援専門員相互間の学習</t>
    <phoneticPr fontId="1"/>
  </si>
  <si>
    <t>⑧研修全体を振り返っての意見交換、講評及びネットワーク作り</t>
    <phoneticPr fontId="1"/>
  </si>
  <si>
    <t>6-1</t>
    <phoneticPr fontId="1"/>
  </si>
  <si>
    <t>6-2</t>
    <phoneticPr fontId="1"/>
  </si>
  <si>
    <t>6-3</t>
    <phoneticPr fontId="1"/>
  </si>
  <si>
    <t>6-4</t>
    <phoneticPr fontId="1"/>
  </si>
  <si>
    <t>6-5</t>
    <phoneticPr fontId="1"/>
  </si>
  <si>
    <t>6-7</t>
    <phoneticPr fontId="1"/>
  </si>
  <si>
    <t>研修記録シート（専門研修課程Ⅰ）　入力フォーマットの説明</t>
    <rPh sb="8" eb="10">
      <t>センモン</t>
    </rPh>
    <rPh sb="10" eb="12">
      <t>ケンシュウ</t>
    </rPh>
    <rPh sb="12" eb="14">
      <t>カテイ</t>
    </rPh>
    <rPh sb="17" eb="19">
      <t>ニュウリョク</t>
    </rPh>
    <rPh sb="26" eb="28">
      <t>セツメイ</t>
    </rPh>
    <phoneticPr fontId="1"/>
  </si>
  <si>
    <t>自己のケアマネジメントプロセスの客観的な評価を行うことができる。</t>
    <phoneticPr fontId="1"/>
  </si>
  <si>
    <t>ケアマネジメントプロセスの中で得意不得意を認識し活動の修正を行うことができる。</t>
    <phoneticPr fontId="1"/>
  </si>
  <si>
    <t>自己のケアマネジメントプロセスの客観的な評価結果に基づき、今後の学習課題の設定を行うことができる。</t>
    <phoneticPr fontId="1"/>
  </si>
  <si>
    <t>地域包括ケアシステムの構築にむけた現状及び展開における課題について説明できる。</t>
    <phoneticPr fontId="1"/>
  </si>
  <si>
    <t>地域包括ケアシステムの構築にむけて介護支援専門員の果たすべき役割について説明できる。</t>
    <phoneticPr fontId="1"/>
  </si>
  <si>
    <t>個別支援における地域ケアチームの一員としての役割について説明できる。</t>
    <phoneticPr fontId="1"/>
  </si>
  <si>
    <t>利用者の家族も含めた社会資源について説明できる。</t>
    <phoneticPr fontId="1"/>
  </si>
  <si>
    <t>利用者ニーズに応じた多様な社会資源（インフォーマルサービス等）の活用について説明できる。</t>
    <phoneticPr fontId="1"/>
  </si>
  <si>
    <r>
      <t>対人個別援助技術、地域援助技術の概念・機能・目的について説明できる。</t>
    </r>
    <r>
      <rPr>
        <sz val="8"/>
        <rFont val="HGPｺﾞｼｯｸM"/>
        <family val="3"/>
        <charset val="128"/>
      </rPr>
      <t xml:space="preserve">
（※以下、対人個別援助技術、地域援助技術とする）</t>
    </r>
    <phoneticPr fontId="1"/>
  </si>
  <si>
    <t>対人個別援助技術に必要な知識・技術について説明できる。</t>
    <phoneticPr fontId="1"/>
  </si>
  <si>
    <t>地域援助技術の展開技法について説明できる。</t>
    <phoneticPr fontId="1"/>
  </si>
  <si>
    <t>個別事例に基づいて地域づくりや資源開発などに至る一連のプロセスについて説明できる。</t>
    <phoneticPr fontId="1"/>
  </si>
  <si>
    <t>地域ケア会議における介護支援専門員の役割と、その活用における留意点を述べることができる。</t>
    <phoneticPr fontId="1"/>
  </si>
  <si>
    <t>保険者を含む多職種との連携の必要性と、その活用における留意点を述べることができる。</t>
    <phoneticPr fontId="1"/>
  </si>
  <si>
    <t>ケアマネジメンを実践する上での介護支援専門員としての倫理原則について説明できる。</t>
    <phoneticPr fontId="1"/>
  </si>
  <si>
    <t>ケアマネジメントプロセスにおいて生じやすい倫理的課題とその対応における留意点について説明できる。</t>
    <phoneticPr fontId="1"/>
  </si>
  <si>
    <t>倫理的葛藤に対するチームアプローチについて説明できる。</t>
    <phoneticPr fontId="1"/>
  </si>
  <si>
    <t>高齢者の尊厳を守るための制度(成年後見制度・高齢者虐待防止法等）について説明できる。</t>
    <phoneticPr fontId="1"/>
  </si>
  <si>
    <t>個別支援における医療の関わりについて説明できる。</t>
    <phoneticPr fontId="1"/>
  </si>
  <si>
    <t>医療機関や多職種に情報を提供する際の留意点について説明できる。</t>
    <phoneticPr fontId="1"/>
  </si>
  <si>
    <t>医療機関や多職種から情報を収集する際の留意点について説明できる。</t>
    <phoneticPr fontId="1"/>
  </si>
  <si>
    <t>サービス担当者会議では役割を持って多職種との効果的な意見交換を実施できる。</t>
    <phoneticPr fontId="1"/>
  </si>
  <si>
    <t>地域ケア会議での効果的な協働の手法を説明できる。</t>
    <phoneticPr fontId="1"/>
  </si>
  <si>
    <t>リハビリテーション(口腔リハビリテーションを含む）や福祉用具に関する基礎知識について説明できる。</t>
    <phoneticPr fontId="1"/>
  </si>
  <si>
    <t>リハビリテーション(口腔リハビリテーションを含む）や福祉用具の連携についての方法について説明できる</t>
    <phoneticPr fontId="1"/>
  </si>
  <si>
    <t>リハビリテーション(口腔リハビリテーションを含む）や福祉用具の活用について、アセスメントを実施できる。</t>
    <phoneticPr fontId="1"/>
  </si>
  <si>
    <t>リハビリテーション(口腔リハビリテーションを含む）や福祉用具を使用する利用者に関して、複数の活用方法の提案を実施できる。</t>
    <phoneticPr fontId="1"/>
  </si>
  <si>
    <t>リハビリテーション(口腔リハビリテーションを含む）や福祉用具の利用者効果について説明できる。</t>
    <phoneticPr fontId="1"/>
  </si>
  <si>
    <t>訪問看護に関する基礎知識について説明できる。</t>
    <phoneticPr fontId="12"/>
  </si>
  <si>
    <t>訪問看護を通して連携についての理解や効果的な活用を実施できる。</t>
    <phoneticPr fontId="12"/>
  </si>
  <si>
    <t>看取り等における看護サービスの活用方法について説明できる。</t>
    <phoneticPr fontId="12"/>
  </si>
  <si>
    <t>看取り等について、多様な提案を実施できる。</t>
    <phoneticPr fontId="12"/>
  </si>
  <si>
    <t>看取り等において利用者の気持ちの変化に応じたケアマネジメントを実施できる。</t>
    <phoneticPr fontId="12"/>
  </si>
  <si>
    <t xml:space="preserve">看取り等における地域の社会資源（インフォーマルサービス等）を活用したケアマネジメントを実施できる。 </t>
    <phoneticPr fontId="12"/>
  </si>
  <si>
    <t>認知症や精神疾患に関する医学的・心理的基礎知識について説明できる。</t>
    <phoneticPr fontId="12"/>
  </si>
  <si>
    <t>認知症施策に関わる多職種連携について説明できる。</t>
    <phoneticPr fontId="12"/>
  </si>
  <si>
    <t>認知症等の状況に応じた対応方法の提案を実施できる。</t>
    <phoneticPr fontId="12"/>
  </si>
  <si>
    <t>認知症等の利用者だけでなく、家族が地域での生活を継続できるように支援するケアマネジメントを実施できる。</t>
    <phoneticPr fontId="12"/>
  </si>
  <si>
    <t>個別の認知症状等に合わせて地域の社会資源（インフォーマルサービス等）の活用を実施できる。</t>
    <phoneticPr fontId="12"/>
  </si>
  <si>
    <t>認知症等について、複数の対応策の提案を実施できる。</t>
    <phoneticPr fontId="12"/>
  </si>
  <si>
    <t>高齢者に多い疾患の特徴とその対処法について説明できる。</t>
    <phoneticPr fontId="12"/>
  </si>
  <si>
    <t>高齢者の感染症の知識とその予防法について説明できる。</t>
    <phoneticPr fontId="12"/>
  </si>
  <si>
    <t>高齢者の入退院時等に関する多様な背景を理解し、ケアマネジメントを実施できる。</t>
    <phoneticPr fontId="12"/>
  </si>
  <si>
    <t>医療機関との連携方法に関しての様々な方法について説明できる。</t>
    <phoneticPr fontId="12"/>
  </si>
  <si>
    <t>入退院時等に必要な利用者のアセスメントを理解し工夫を実施できる。</t>
    <phoneticPr fontId="12"/>
  </si>
  <si>
    <t>入退院時等の医療との連携について、複数の対応策の提案を実施できる。</t>
    <phoneticPr fontId="12"/>
  </si>
  <si>
    <t>⑦</t>
    <phoneticPr fontId="12"/>
  </si>
  <si>
    <t>家族支援に有効な社会資源について説明できる。</t>
    <phoneticPr fontId="12"/>
  </si>
  <si>
    <t>家族関係に配慮しながら利用者支援の工夫を実施できる。</t>
    <phoneticPr fontId="12"/>
  </si>
  <si>
    <t>家族の健康状態や介護に対する思いを理解し利用者支援を実施できる。</t>
    <phoneticPr fontId="12"/>
  </si>
  <si>
    <t>家族関係や家族状況に合わせて、多数の社会資源（インフォーマルサービス等）の提案を実施できる。</t>
    <phoneticPr fontId="12"/>
  </si>
  <si>
    <t>家族の社会的状況も配慮しながらケアマネジメントを実施できる。</t>
    <phoneticPr fontId="12"/>
  </si>
  <si>
    <t>生活保護制度、障がい者施策、成年後見制度等の制度と介護保険制度の関係について説明ができる。</t>
    <phoneticPr fontId="12"/>
  </si>
  <si>
    <t>生活保護制度、障がい者施策、成年後見制度等の制度と介護保険制度の活用内容について説明できる。</t>
    <phoneticPr fontId="12"/>
  </si>
  <si>
    <t>インフォーマルサービスとの関係や個人情報保護についての対応について説明できる。</t>
    <phoneticPr fontId="12"/>
  </si>
  <si>
    <t>多数の社会資源の活用を必要とする具体的事例を挙げることができる。</t>
    <phoneticPr fontId="12"/>
  </si>
  <si>
    <t>定期巡回・随時対応型訪問介護看護の意義と効果について説明できる。</t>
    <phoneticPr fontId="12"/>
  </si>
  <si>
    <t>小規模多機能型居宅介護、複合型サービスの意義と効果について説明できる。</t>
    <phoneticPr fontId="12"/>
  </si>
  <si>
    <t>上記①、②のサービスを活用する際の重要な視点・連携方法について説明できる。</t>
    <phoneticPr fontId="12"/>
  </si>
  <si>
    <t>地域の多様な社会資源（インフォーマルサービス等）を活用したケアマネジメントについて説明できる。</t>
    <phoneticPr fontId="12"/>
  </si>
  <si>
    <t>施設サービス等の特徴と利用する際の留意点等を説明できる。</t>
    <phoneticPr fontId="12"/>
  </si>
  <si>
    <t>状態に応じた多様なサービスについて、複数の対応策の提案を実施できる。</t>
    <phoneticPr fontId="12"/>
  </si>
  <si>
    <t>個人学習や実践活動を促進するために指導を受けることができる。</t>
    <phoneticPr fontId="1"/>
  </si>
  <si>
    <t>自らが指導を受ける態度に配慮できる。</t>
    <phoneticPr fontId="1"/>
  </si>
  <si>
    <t>生涯学習を意識して自己学習の計画の立案を実施できる。</t>
    <phoneticPr fontId="1"/>
  </si>
  <si>
    <t>教える為の考え方・内容・方法(コーチング・スーパービジョン等）の意義について説明できる。</t>
    <phoneticPr fontId="1"/>
  </si>
  <si>
    <t>自己評価と他者評価の必要性について説明できる。</t>
    <phoneticPr fontId="1"/>
  </si>
  <si>
    <t>指導する側と受ける側の姿勢について説明できる。</t>
    <phoneticPr fontId="1"/>
  </si>
  <si>
    <t>学習内容や個人としての振り返りを実施できる。</t>
    <phoneticPr fontId="1"/>
  </si>
  <si>
    <t>地域での学習活動の振り返りを実施できる。</t>
    <phoneticPr fontId="1"/>
  </si>
  <si>
    <t>継続した自己研鑽の意義について説明できる。</t>
    <phoneticPr fontId="1"/>
  </si>
  <si>
    <t>研修受講者間での意見交換により今後の学習課題を判断できる。</t>
    <phoneticPr fontId="1"/>
  </si>
  <si>
    <t>研修受講者間でのネットワークの構築を実施できる。</t>
    <phoneticPr fontId="1"/>
  </si>
  <si>
    <t>本科目に関連して、あなたが更に学んでいく必要があると考えることは何ですか</t>
    <rPh sb="0" eb="1">
      <t>ホン</t>
    </rPh>
    <rPh sb="1" eb="3">
      <t>カモク</t>
    </rPh>
    <rPh sb="4" eb="6">
      <t>カンレン</t>
    </rPh>
    <rPh sb="13" eb="14">
      <t>サラ</t>
    </rPh>
    <rPh sb="15" eb="16">
      <t>マナ</t>
    </rPh>
    <rPh sb="20" eb="22">
      <t>ヒツヨウ</t>
    </rPh>
    <rPh sb="26" eb="27">
      <t>カンガ</t>
    </rPh>
    <rPh sb="32" eb="33">
      <t>ナン</t>
    </rPh>
    <phoneticPr fontId="1"/>
  </si>
  <si>
    <t>科目名：</t>
    <rPh sb="2" eb="3">
      <t>メイ</t>
    </rPh>
    <phoneticPr fontId="1"/>
  </si>
  <si>
    <t>その他、この科目で感じたことは何ですか</t>
    <rPh sb="2" eb="3">
      <t>タ</t>
    </rPh>
    <rPh sb="9" eb="10">
      <t>カン</t>
    </rPh>
    <rPh sb="15" eb="16">
      <t>ナン</t>
    </rPh>
    <phoneticPr fontId="1"/>
  </si>
  <si>
    <t>本科目に関連して、あなたが更に学んでいく必要があると考えることは何ですか</t>
    <rPh sb="0" eb="1">
      <t>ホン</t>
    </rPh>
    <rPh sb="4" eb="6">
      <t>カンレン</t>
    </rPh>
    <rPh sb="13" eb="14">
      <t>サラ</t>
    </rPh>
    <rPh sb="15" eb="16">
      <t>マナ</t>
    </rPh>
    <rPh sb="20" eb="22">
      <t>ヒツヨウ</t>
    </rPh>
    <rPh sb="26" eb="27">
      <t>カンガ</t>
    </rPh>
    <rPh sb="32" eb="33">
      <t>ナン</t>
    </rPh>
    <phoneticPr fontId="1"/>
  </si>
  <si>
    <t>この振り返りシ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t>
  </si>
  <si>
    <t>科目区分</t>
    <rPh sb="2" eb="4">
      <t>クブン</t>
    </rPh>
    <phoneticPr fontId="1"/>
  </si>
  <si>
    <t>⑥-3ケアマネジメントの演習「認知症に関する事例」</t>
    <phoneticPr fontId="1"/>
  </si>
  <si>
    <t>⑥-5ケアマネジメントの演習「家族への支援の視点が必要な事例」</t>
    <phoneticPr fontId="1"/>
  </si>
  <si>
    <t>⑥-6ケアマネジメントの演習「社会資源の活用に向けた関係機関との連携に関する事例」</t>
    <phoneticPr fontId="1"/>
  </si>
  <si>
    <t>　※研修は自己評価とし、4段階評価で、数字が大きいほど高評価、数字が小さいほど低評価として記入してください。</t>
    <rPh sb="2" eb="4">
      <t>ケンシュウ</t>
    </rPh>
    <rPh sb="5" eb="7">
      <t>ジコ</t>
    </rPh>
    <rPh sb="7" eb="9">
      <t>ヒョウカ</t>
    </rPh>
    <rPh sb="13" eb="15">
      <t>ダンカイ</t>
    </rPh>
    <rPh sb="15" eb="17">
      <t>ヒョウカ</t>
    </rPh>
    <rPh sb="19" eb="21">
      <t>スウジ</t>
    </rPh>
    <rPh sb="22" eb="23">
      <t>オオ</t>
    </rPh>
    <rPh sb="27" eb="30">
      <t>コウヒョウカ</t>
    </rPh>
    <rPh sb="31" eb="33">
      <t>スウジ</t>
    </rPh>
    <rPh sb="34" eb="35">
      <t>チイ</t>
    </rPh>
    <rPh sb="39" eb="42">
      <t>テイヒョウカ</t>
    </rPh>
    <rPh sb="45" eb="47">
      <t>キニュウ</t>
    </rPh>
    <phoneticPr fontId="1"/>
  </si>
  <si>
    <t>　　【選択肢】　　　4.　できる　　　　　3.　概ねできる　　　　　2.　ほとんどできない　　　　1.　全くできない</t>
    <rPh sb="3" eb="6">
      <t>センタクシ</t>
    </rPh>
    <rPh sb="24" eb="25">
      <t>オオム</t>
    </rPh>
    <rPh sb="52" eb="53">
      <t>マッタ</t>
    </rPh>
    <phoneticPr fontId="1"/>
  </si>
  <si>
    <t>この研修記録シートは｢受講前」、「受講直後」、「受講3ヶ月後」（※注１）に研修の評価をするものです。</t>
    <rPh sb="2" eb="4">
      <t>ケンシュウ</t>
    </rPh>
    <rPh sb="4" eb="6">
      <t>キロク</t>
    </rPh>
    <rPh sb="11" eb="13">
      <t>ジュコウ</t>
    </rPh>
    <rPh sb="13" eb="14">
      <t>マエ</t>
    </rPh>
    <rPh sb="17" eb="19">
      <t>ジュコウ</t>
    </rPh>
    <rPh sb="19" eb="20">
      <t>チョク</t>
    </rPh>
    <rPh sb="20" eb="21">
      <t>ゴ</t>
    </rPh>
    <rPh sb="24" eb="26">
      <t>ジュコウ</t>
    </rPh>
    <rPh sb="28" eb="29">
      <t>ゲツ</t>
    </rPh>
    <rPh sb="29" eb="30">
      <t>ゴ</t>
    </rPh>
    <rPh sb="33" eb="34">
      <t>チュウ</t>
    </rPh>
    <rPh sb="37" eb="39">
      <t>ケンシュウ</t>
    </rPh>
    <rPh sb="40" eb="42">
      <t>ヒョウカ</t>
    </rPh>
    <phoneticPr fontId="1"/>
  </si>
  <si>
    <t>①</t>
    <phoneticPr fontId="1"/>
  </si>
  <si>
    <t>研修記録シート（専門研修課程Ⅰ）　入力フォーマット</t>
    <rPh sb="8" eb="10">
      <t>センモン</t>
    </rPh>
    <rPh sb="10" eb="12">
      <t>ケンシュウ</t>
    </rPh>
    <rPh sb="12" eb="14">
      <t>カテイ</t>
    </rPh>
    <rPh sb="17" eb="19">
      <t>ニュウリョク</t>
    </rPh>
    <phoneticPr fontId="1"/>
  </si>
  <si>
    <r>
      <t>シートを選択して入力します。　</t>
    </r>
    <r>
      <rPr>
        <u/>
        <sz val="11"/>
        <color indexed="8"/>
        <rFont val="ＭＳ Ｐ明朝"/>
        <family val="1"/>
        <charset val="128"/>
      </rPr>
      <t>※入力後は忘れずに保存してください。</t>
    </r>
    <rPh sb="4" eb="6">
      <t>センタク</t>
    </rPh>
    <rPh sb="8" eb="10">
      <t>ニュウリョク</t>
    </rPh>
    <rPh sb="16" eb="18">
      <t>ニュウリョク</t>
    </rPh>
    <rPh sb="18" eb="19">
      <t>ゴ</t>
    </rPh>
    <rPh sb="20" eb="21">
      <t>ワス</t>
    </rPh>
    <rPh sb="24" eb="26">
      <t>ホゾン</t>
    </rPh>
    <phoneticPr fontId="1"/>
  </si>
  <si>
    <t>　　　下記送信先アドレスまでE-mailにてご提出ください。</t>
    <rPh sb="3" eb="5">
      <t>カキ</t>
    </rPh>
    <rPh sb="5" eb="7">
      <t>ソウシン</t>
    </rPh>
    <rPh sb="7" eb="8">
      <t>サキ</t>
    </rPh>
    <rPh sb="23" eb="25">
      <t>テイシュツ</t>
    </rPh>
    <phoneticPr fontId="1"/>
  </si>
  <si>
    <t>6-6</t>
    <phoneticPr fontId="1"/>
  </si>
  <si>
    <t>manp@f-shakyo.or.jp</t>
    <phoneticPr fontId="1"/>
  </si>
  <si>
    <t>〒910-8516　福井市光陽2-3-22</t>
    <rPh sb="10" eb="13">
      <t>フクイシ</t>
    </rPh>
    <rPh sb="13" eb="15">
      <t>コウヨウ</t>
    </rPh>
    <phoneticPr fontId="1"/>
  </si>
  <si>
    <t>　電話：0776-21-2294　FAX：0776-24-4187　メール：manp@f-shakyo.or.jp</t>
    <rPh sb="1" eb="3">
      <t>デンワ</t>
    </rPh>
    <phoneticPr fontId="1"/>
  </si>
  <si>
    <t>manp@f-shakyo.or.jp</t>
    <phoneticPr fontId="1"/>
  </si>
  <si>
    <t>　受講前に、「受講者」と「管理者」が相談して「研修に期待すること」「目標」を記入してください｡</t>
    <phoneticPr fontId="1"/>
  </si>
  <si>
    <t>　受講3ヶ月後に、「受講者」と「管理者」が目標に対する評価を記入してください。</t>
    <phoneticPr fontId="1"/>
  </si>
  <si>
    <t>　　　「受講者」が研修の「受講前」「受講直後」「受講3ヶ月後」に記入し、自己評価をするためのシートです。</t>
    <rPh sb="4" eb="7">
      <t>ジュコウシャ</t>
    </rPh>
    <rPh sb="9" eb="11">
      <t>ケンシュウ</t>
    </rPh>
    <rPh sb="13" eb="15">
      <t>ジュコウ</t>
    </rPh>
    <rPh sb="15" eb="16">
      <t>マエ</t>
    </rPh>
    <rPh sb="18" eb="20">
      <t>ジュコウ</t>
    </rPh>
    <rPh sb="20" eb="22">
      <t>チョクゴ</t>
    </rPh>
    <rPh sb="24" eb="26">
      <t>ジュコウ</t>
    </rPh>
    <rPh sb="28" eb="29">
      <t>ゲツ</t>
    </rPh>
    <rPh sb="29" eb="30">
      <t>ゴ</t>
    </rPh>
    <rPh sb="32" eb="34">
      <t>キニュウ</t>
    </rPh>
    <rPh sb="36" eb="38">
      <t>ジコ</t>
    </rPh>
    <rPh sb="38" eb="40">
      <t>ヒョウカ</t>
    </rPh>
    <phoneticPr fontId="1"/>
  </si>
  <si>
    <t>　②提出時の注意</t>
    <rPh sb="2" eb="4">
      <t>テイシュツ</t>
    </rPh>
    <rPh sb="4" eb="5">
      <t>ジ</t>
    </rPh>
    <rPh sb="6" eb="8">
      <t>チュウイ</t>
    </rPh>
    <phoneticPr fontId="1"/>
  </si>
  <si>
    <t>ご提出の際は、ファイル名を「受講番号」と「氏名」を組み合わせ、下記の通り変更して送信してください。</t>
    <rPh sb="1" eb="3">
      <t>テイシュツ</t>
    </rPh>
    <rPh sb="4" eb="5">
      <t>サイ</t>
    </rPh>
    <rPh sb="11" eb="12">
      <t>メイ</t>
    </rPh>
    <rPh sb="14" eb="16">
      <t>ジュコウ</t>
    </rPh>
    <rPh sb="16" eb="18">
      <t>バンゴウ</t>
    </rPh>
    <rPh sb="21" eb="23">
      <t>シメイ</t>
    </rPh>
    <rPh sb="25" eb="26">
      <t>ク</t>
    </rPh>
    <rPh sb="27" eb="28">
      <t>ア</t>
    </rPh>
    <rPh sb="31" eb="33">
      <t>カキ</t>
    </rPh>
    <rPh sb="34" eb="35">
      <t>トオ</t>
    </rPh>
    <rPh sb="36" eb="38">
      <t>ヘンコウ</t>
    </rPh>
    <rPh sb="40" eb="42">
      <t>ソウシン</t>
    </rPh>
    <phoneticPr fontId="1"/>
  </si>
  <si>
    <t>受講番号　+　氏名</t>
    <rPh sb="0" eb="2">
      <t>ジュコウ</t>
    </rPh>
    <rPh sb="2" eb="4">
      <t>バンゴウ</t>
    </rPh>
    <rPh sb="7" eb="9">
      <t>シメイ</t>
    </rPh>
    <phoneticPr fontId="1"/>
  </si>
  <si>
    <t>　　介護　太郎</t>
    <rPh sb="2" eb="4">
      <t>カイゴ</t>
    </rPh>
    <rPh sb="5" eb="7">
      <t>タロウ</t>
    </rPh>
    <phoneticPr fontId="1"/>
  </si>
  <si>
    <t>※受講目標は受講者と管理者で相談して決めてください。</t>
  </si>
  <si>
    <t>※受講者本人が代表者等で上司がいない場合、管理者欄は地域の主任介護支援専門員に相談して記入してもらってください。</t>
  </si>
  <si>
    <t>6-1</t>
    <phoneticPr fontId="1"/>
  </si>
  <si>
    <t>6-2</t>
    <phoneticPr fontId="1"/>
  </si>
  <si>
    <t>6-3</t>
    <phoneticPr fontId="1"/>
  </si>
  <si>
    <t>6-4</t>
    <phoneticPr fontId="1"/>
  </si>
  <si>
    <t>6-5</t>
    <phoneticPr fontId="1"/>
  </si>
  <si>
    <t>6-6</t>
    <phoneticPr fontId="1"/>
  </si>
  <si>
    <t>シート2-1</t>
    <phoneticPr fontId="1"/>
  </si>
  <si>
    <t>シート2-2</t>
    <phoneticPr fontId="1"/>
  </si>
  <si>
    <t>シート2-3</t>
    <phoneticPr fontId="1"/>
  </si>
  <si>
    <t>シート2-4</t>
    <phoneticPr fontId="1"/>
  </si>
  <si>
    <t>シート2-5</t>
    <phoneticPr fontId="1"/>
  </si>
  <si>
    <t>シート2-6-1</t>
    <phoneticPr fontId="1"/>
  </si>
  <si>
    <t>シート2-6-2</t>
    <phoneticPr fontId="1"/>
  </si>
  <si>
    <t>シート2-6-3</t>
    <phoneticPr fontId="1"/>
  </si>
  <si>
    <t>シート2-6-4</t>
    <phoneticPr fontId="1"/>
  </si>
  <si>
    <t>シート2-6-5</t>
    <phoneticPr fontId="1"/>
  </si>
  <si>
    <t>シート2-6-6</t>
    <phoneticPr fontId="1"/>
  </si>
  <si>
    <t>シート2-6-7</t>
    <phoneticPr fontId="1"/>
  </si>
  <si>
    <t>シート2-7</t>
    <phoneticPr fontId="1"/>
  </si>
  <si>
    <t>シート2-8</t>
    <phoneticPr fontId="1"/>
  </si>
  <si>
    <t>シート3-1</t>
    <phoneticPr fontId="1"/>
  </si>
  <si>
    <t>シート3-2</t>
    <phoneticPr fontId="1"/>
  </si>
  <si>
    <t>シート3-3</t>
    <phoneticPr fontId="1"/>
  </si>
  <si>
    <t>シート3-4</t>
    <phoneticPr fontId="1"/>
  </si>
  <si>
    <t>シート3-5</t>
    <phoneticPr fontId="1"/>
  </si>
  <si>
    <t>シート3-6-1</t>
    <phoneticPr fontId="1"/>
  </si>
  <si>
    <t>シート3-6-2</t>
    <phoneticPr fontId="1"/>
  </si>
  <si>
    <t>シート3-6-3</t>
    <phoneticPr fontId="1"/>
  </si>
  <si>
    <t>シート3-6-4</t>
    <phoneticPr fontId="1"/>
  </si>
  <si>
    <t>シート3-6-5</t>
    <phoneticPr fontId="1"/>
  </si>
  <si>
    <t>シート3-6-6</t>
    <phoneticPr fontId="1"/>
  </si>
  <si>
    <t>シート3-6-7</t>
    <phoneticPr fontId="1"/>
  </si>
  <si>
    <t>シート3-7</t>
    <phoneticPr fontId="1"/>
  </si>
  <si>
    <t>シート3-8</t>
    <phoneticPr fontId="1"/>
  </si>
  <si>
    <t>社会福祉法人　福井県社会福祉協議会</t>
    <rPh sb="0" eb="2">
      <t>シャカイ</t>
    </rPh>
    <rPh sb="2" eb="4">
      <t>フクシ</t>
    </rPh>
    <rPh sb="4" eb="6">
      <t>ホウジン</t>
    </rPh>
    <rPh sb="7" eb="10">
      <t>フクイケン</t>
    </rPh>
    <rPh sb="10" eb="17">
      <t>シャ</t>
    </rPh>
    <phoneticPr fontId="1"/>
  </si>
  <si>
    <t>福井県介護支援専門員専門研修・実務経験者更新研修　課程Ⅰ</t>
    <rPh sb="0" eb="3">
      <t>フクイケン</t>
    </rPh>
    <rPh sb="3" eb="10">
      <t>カイゴ</t>
    </rPh>
    <rPh sb="10" eb="12">
      <t>センモン</t>
    </rPh>
    <rPh sb="12" eb="14">
      <t>ケンシュウ</t>
    </rPh>
    <rPh sb="15" eb="17">
      <t>ジツム</t>
    </rPh>
    <rPh sb="17" eb="19">
      <t>ケイケン</t>
    </rPh>
    <rPh sb="19" eb="20">
      <t>シャ</t>
    </rPh>
    <rPh sb="20" eb="22">
      <t>コウシン</t>
    </rPh>
    <rPh sb="22" eb="24">
      <t>ケンシュウ</t>
    </rPh>
    <rPh sb="25" eb="27">
      <t>カテイ</t>
    </rPh>
    <phoneticPr fontId="1"/>
  </si>
  <si>
    <r>
      <t xml:space="preserve">ケアマネジメントにおける実践の振り返り及び課題の設定  </t>
    </r>
    <r>
      <rPr>
        <sz val="10"/>
        <color indexed="10"/>
        <rFont val="HGPｺﾞｼｯｸM"/>
        <family val="3"/>
        <charset val="128"/>
      </rPr>
      <t>1、2日目</t>
    </r>
    <rPh sb="31" eb="32">
      <t>ニチ</t>
    </rPh>
    <rPh sb="32" eb="33">
      <t>メ</t>
    </rPh>
    <phoneticPr fontId="1"/>
  </si>
  <si>
    <r>
      <t>対人個別援助技術及び地域援助技術　</t>
    </r>
    <r>
      <rPr>
        <sz val="10"/>
        <color indexed="10"/>
        <rFont val="HGPｺﾞｼｯｸM"/>
        <family val="3"/>
        <charset val="128"/>
      </rPr>
      <t>3日目午後</t>
    </r>
    <rPh sb="18" eb="19">
      <t>ニチ</t>
    </rPh>
    <rPh sb="19" eb="20">
      <t>メ</t>
    </rPh>
    <rPh sb="20" eb="22">
      <t>ゴゴ</t>
    </rPh>
    <phoneticPr fontId="1"/>
  </si>
  <si>
    <r>
      <t>ケアマネジメントの実践における倫理　</t>
    </r>
    <r>
      <rPr>
        <sz val="10"/>
        <color indexed="10"/>
        <rFont val="HGPｺﾞｼｯｸM"/>
        <family val="3"/>
        <charset val="128"/>
      </rPr>
      <t>4日目午前</t>
    </r>
    <rPh sb="19" eb="20">
      <t>ニチ</t>
    </rPh>
    <rPh sb="20" eb="21">
      <t>メ</t>
    </rPh>
    <rPh sb="21" eb="23">
      <t>ゴゼン</t>
    </rPh>
    <phoneticPr fontId="1"/>
  </si>
  <si>
    <r>
      <t>介護保険制度及び地域包括ケアシステムの現状　</t>
    </r>
    <r>
      <rPr>
        <sz val="10"/>
        <color indexed="10"/>
        <rFont val="HGPｺﾞｼｯｸM"/>
        <family val="3"/>
        <charset val="128"/>
      </rPr>
      <t>3日目午前</t>
    </r>
    <rPh sb="25" eb="27">
      <t>ゴゼン</t>
    </rPh>
    <phoneticPr fontId="1"/>
  </si>
  <si>
    <r>
      <t>ケアマネジメントに必要な医療との連携及び多職種協働の実践　</t>
    </r>
    <r>
      <rPr>
        <sz val="10"/>
        <color indexed="10"/>
        <rFont val="HGPｺﾞｼｯｸM"/>
        <family val="3"/>
        <charset val="128"/>
      </rPr>
      <t>4日目午後</t>
    </r>
    <rPh sb="30" eb="31">
      <t>ニチ</t>
    </rPh>
    <rPh sb="31" eb="32">
      <t>メ</t>
    </rPh>
    <rPh sb="32" eb="34">
      <t>ゴゴ</t>
    </rPh>
    <phoneticPr fontId="1"/>
  </si>
  <si>
    <r>
      <t>ケアマネジメントの演習
「リハビリテーション及び福祉用具の活用に関する事例」　</t>
    </r>
    <r>
      <rPr>
        <sz val="10"/>
        <color indexed="10"/>
        <rFont val="HGPｺﾞｼｯｸM"/>
        <family val="3"/>
        <charset val="128"/>
      </rPr>
      <t>5日目</t>
    </r>
    <rPh sb="40" eb="41">
      <t>ニチ</t>
    </rPh>
    <rPh sb="41" eb="42">
      <t>メ</t>
    </rPh>
    <phoneticPr fontId="1"/>
  </si>
  <si>
    <r>
      <t>ケアマネジメントの演習
「認知症に関する事例」　</t>
    </r>
    <r>
      <rPr>
        <sz val="10"/>
        <color indexed="10"/>
        <rFont val="HGPｺﾞｼｯｸM"/>
        <family val="3"/>
        <charset val="128"/>
      </rPr>
      <t>6日目</t>
    </r>
    <rPh sb="25" eb="26">
      <t>ニチ</t>
    </rPh>
    <rPh sb="26" eb="27">
      <t>メ</t>
    </rPh>
    <phoneticPr fontId="1"/>
  </si>
  <si>
    <r>
      <t>ケアマネジメントの演習
「看取り等における看護サービスの活用に関する事例」　</t>
    </r>
    <r>
      <rPr>
        <sz val="10"/>
        <color indexed="10"/>
        <rFont val="HGPｺﾞｼｯｸM"/>
        <family val="3"/>
        <charset val="128"/>
      </rPr>
      <t>7日目</t>
    </r>
    <rPh sb="39" eb="40">
      <t>ニチ</t>
    </rPh>
    <rPh sb="40" eb="41">
      <t>メ</t>
    </rPh>
    <phoneticPr fontId="1"/>
  </si>
  <si>
    <r>
      <t>ケアマネジメントの演習
「入退院時等における医療との連携に関する事例」　</t>
    </r>
    <r>
      <rPr>
        <sz val="10"/>
        <color indexed="10"/>
        <rFont val="HGPｺﾞｼｯｸM"/>
        <family val="3"/>
        <charset val="128"/>
      </rPr>
      <t>8日目</t>
    </r>
    <rPh sb="37" eb="38">
      <t>ニチ</t>
    </rPh>
    <rPh sb="38" eb="39">
      <t>メ</t>
    </rPh>
    <phoneticPr fontId="1"/>
  </si>
  <si>
    <r>
      <t>ケアマネジメントの演習
「家族への支援の視点が必要な事例」　</t>
    </r>
    <r>
      <rPr>
        <sz val="10"/>
        <color indexed="10"/>
        <rFont val="HGPｺﾞｼｯｸM"/>
        <family val="3"/>
        <charset val="128"/>
      </rPr>
      <t>9日目</t>
    </r>
    <rPh sb="31" eb="32">
      <t>ニチ</t>
    </rPh>
    <rPh sb="32" eb="33">
      <t>メ</t>
    </rPh>
    <phoneticPr fontId="1"/>
  </si>
  <si>
    <r>
      <t>ケアマネジメントの演習
「社会資源の活用に向けた関係機関との連携に関する事例」　</t>
    </r>
    <r>
      <rPr>
        <sz val="10"/>
        <color indexed="10"/>
        <rFont val="HGPｺﾞｼｯｸM"/>
        <family val="3"/>
        <charset val="128"/>
      </rPr>
      <t>10日目</t>
    </r>
    <rPh sb="42" eb="43">
      <t>ニチ</t>
    </rPh>
    <rPh sb="43" eb="44">
      <t>メ</t>
    </rPh>
    <phoneticPr fontId="1"/>
  </si>
  <si>
    <r>
      <t>ケアマネジメントの演習
「状態に応じた多様なサービス（地域密着型サービスや施設サービス等）の活用に関する事例」　</t>
    </r>
    <r>
      <rPr>
        <sz val="10"/>
        <color indexed="10"/>
        <rFont val="HGPｺﾞｼｯｸM"/>
        <family val="3"/>
        <charset val="128"/>
      </rPr>
      <t>11日目</t>
    </r>
    <rPh sb="58" eb="59">
      <t>ニチ</t>
    </rPh>
    <rPh sb="59" eb="60">
      <t>メ</t>
    </rPh>
    <phoneticPr fontId="1"/>
  </si>
  <si>
    <r>
      <t>個人での学習及び介護支援専門員相互間の学習　</t>
    </r>
    <r>
      <rPr>
        <sz val="10"/>
        <color indexed="10"/>
        <rFont val="HGPｺﾞｼｯｸM"/>
        <family val="3"/>
        <charset val="128"/>
      </rPr>
      <t>12日目</t>
    </r>
    <rPh sb="24" eb="25">
      <t>ニチ</t>
    </rPh>
    <rPh sb="25" eb="26">
      <t>メ</t>
    </rPh>
    <phoneticPr fontId="1"/>
  </si>
  <si>
    <r>
      <t>研修全体を振り返っての意見交換、講評及びネットワーク作り　</t>
    </r>
    <r>
      <rPr>
        <sz val="10"/>
        <color indexed="10"/>
        <rFont val="HGPｺﾞｼｯｸM"/>
        <family val="3"/>
        <charset val="128"/>
      </rPr>
      <t>12日目</t>
    </r>
    <phoneticPr fontId="1"/>
  </si>
  <si>
    <t>⑥-1ケアマネジメントの演習「リハビリテーション及び福祉用具の活用に関する事例」</t>
    <phoneticPr fontId="1"/>
  </si>
  <si>
    <t>⑥-2ケアマネジメントの演習「看取り等における看護サービスの活用に関する事例」</t>
    <phoneticPr fontId="1"/>
  </si>
  <si>
    <t>⑥-4ケアマネジメントの演習「入退院時等における医療との連携に関する事例」</t>
    <phoneticPr fontId="1"/>
  </si>
  <si>
    <t>⑥-7ケアマネジメントの演習「状態に応じた多様なサービス（地域密着型サービスや施設サービス等）の活用に関する事例」</t>
    <phoneticPr fontId="1"/>
  </si>
  <si>
    <t>100介護太郎2019課程Ⅰ研修記録シート</t>
    <rPh sb="3" eb="5">
      <t>カイゴ</t>
    </rPh>
    <rPh sb="5" eb="7">
      <t>タロウ</t>
    </rPh>
    <rPh sb="11" eb="13">
      <t>カテイ</t>
    </rPh>
    <rPh sb="14" eb="16">
      <t>ケンシュウ</t>
    </rPh>
    <rPh sb="16" eb="18">
      <t>キロク</t>
    </rPh>
    <phoneticPr fontId="1"/>
  </si>
  <si>
    <t>　　100</t>
    <phoneticPr fontId="1"/>
  </si>
  <si>
    <t>福井県社会福祉協議会　人材研修課　ケアマネ課程Ⅰ係</t>
    <rPh sb="0" eb="3">
      <t>フクイケン</t>
    </rPh>
    <rPh sb="3" eb="10">
      <t>シャ</t>
    </rPh>
    <rPh sb="11" eb="13">
      <t>ジンザイ</t>
    </rPh>
    <rPh sb="13" eb="15">
      <t>ケンシュウ</t>
    </rPh>
    <rPh sb="15" eb="16">
      <t>カ</t>
    </rPh>
    <rPh sb="21" eb="23">
      <t>カテイ</t>
    </rPh>
    <rPh sb="24" eb="25">
      <t>カカリ</t>
    </rPh>
    <phoneticPr fontId="1"/>
  </si>
  <si>
    <t>2021年度　福井県介護支援専門員専門研修・実務経験者更新研修　課程Ⅰ</t>
    <rPh sb="4" eb="6">
      <t>ネンド</t>
    </rPh>
    <rPh sb="7" eb="10">
      <t>フクイケン</t>
    </rPh>
    <rPh sb="10" eb="17">
      <t>カイゴ</t>
    </rPh>
    <rPh sb="17" eb="19">
      <t>センモン</t>
    </rPh>
    <rPh sb="19" eb="21">
      <t>ケンシュウ</t>
    </rPh>
    <rPh sb="22" eb="24">
      <t>ジツム</t>
    </rPh>
    <rPh sb="24" eb="26">
      <t>ケイケン</t>
    </rPh>
    <rPh sb="26" eb="27">
      <t>シャ</t>
    </rPh>
    <rPh sb="27" eb="29">
      <t>コウシン</t>
    </rPh>
    <rPh sb="29" eb="31">
      <t>ケンシュウ</t>
    </rPh>
    <rPh sb="32" eb="34">
      <t>カテイ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</si>
</sst>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h:mm;@"/>
    <numFmt numFmtId="177" formatCode="yyyy/m/d\ h:mm;@"/>
    <numFmt numFmtId="178" formatCode="[$-F400]h:mm:ss\ AM/PM"/>
    <numFmt numFmtId="179" formatCode="#,###"/>
  </numFmts>
  <fonts count="42" x14ac:knownFonts="1">
    <font>
      <sz val="11"/>
      <color theme="1"/>
      <name val="ＭＳ Ｐゴシック"/>
      <family val="3"/>
      <charset val="128"/>
      <scheme val="minor"/>
    </font>
    <font>
      <sz val="6"/>
      <name val="ＭＳ Ｐゴシック"/>
      <family val="3"/>
      <charset val="128"/>
    </font>
    <font>
      <sz val="10"/>
      <color indexed="81"/>
      <name val="HGPｺﾞｼｯｸM"/>
      <family val="3"/>
      <charset val="128"/>
    </font>
    <font>
      <sz val="10"/>
      <color indexed="10"/>
      <name val="HGPｺﾞｼｯｸM"/>
      <family val="3"/>
      <charset val="128"/>
    </font>
    <font>
      <sz val="9"/>
      <color indexed="81"/>
      <name val="ＭＳ Ｐゴシック"/>
      <family val="3"/>
      <charset val="128"/>
    </font>
    <font>
      <sz val="10"/>
      <name val="HGPｺﾞｼｯｸM"/>
      <family val="3"/>
      <charset val="128"/>
    </font>
    <font>
      <sz val="8"/>
      <name val="HGPｺﾞｼｯｸM"/>
      <family val="3"/>
      <charset val="128"/>
    </font>
    <font>
      <sz val="9"/>
      <name val="HGPｺﾞｼｯｸM"/>
      <family val="3"/>
      <charset val="128"/>
    </font>
    <font>
      <u/>
      <sz val="11"/>
      <color indexed="8"/>
      <name val="ＭＳ Ｐ明朝"/>
      <family val="1"/>
      <charset val="128"/>
    </font>
    <font>
      <sz val="10"/>
      <name val="ＭＳ Ｐ明朝"/>
      <family val="1"/>
      <charset val="128"/>
    </font>
    <font>
      <sz val="6"/>
      <name val="ＭＳ Ｐゴシック"/>
      <family val="3"/>
      <charset val="128"/>
    </font>
    <font>
      <sz val="6"/>
      <name val="HGPｺﾞｼｯｸM"/>
      <family val="3"/>
      <charset val="128"/>
    </font>
    <font>
      <sz val="6"/>
      <name val="ＭＳ Ｐゴシック"/>
      <family val="3"/>
      <charset val="128"/>
    </font>
    <font>
      <b/>
      <sz val="10"/>
      <name val="ＭＳ Ｐ明朝"/>
      <family val="1"/>
      <charset val="128"/>
    </font>
    <font>
      <sz val="11"/>
      <color theme="0"/>
      <name val="ＭＳ Ｐゴシック"/>
      <family val="3"/>
      <charset val="128"/>
      <scheme val="minor"/>
    </font>
    <font>
      <u/>
      <sz val="11"/>
      <color theme="10"/>
      <name val="ＭＳ Ｐゴシック"/>
      <family val="3"/>
      <charset val="128"/>
    </font>
    <font>
      <sz val="11"/>
      <color rgb="FFFF0000"/>
      <name val="ＭＳ Ｐゴシック"/>
      <family val="3"/>
      <charset val="128"/>
      <scheme val="minor"/>
    </font>
    <font>
      <sz val="18"/>
      <color theme="1"/>
      <name val="HGP創英角ｺﾞｼｯｸUB"/>
      <family val="3"/>
      <charset val="128"/>
    </font>
    <font>
      <sz val="14"/>
      <color theme="1"/>
      <name val="ＭＳ Ｐゴシック"/>
      <family val="3"/>
      <charset val="128"/>
      <scheme val="minor"/>
    </font>
    <font>
      <sz val="10"/>
      <color theme="1"/>
      <name val="ＭＳ Ｐゴシック"/>
      <family val="3"/>
      <charset val="128"/>
      <scheme val="minor"/>
    </font>
    <font>
      <sz val="11"/>
      <color rgb="FF0070C0"/>
      <name val="ＭＳ Ｐゴシック"/>
      <family val="3"/>
      <charset val="128"/>
      <scheme val="minor"/>
    </font>
    <font>
      <sz val="11"/>
      <name val="ＭＳ Ｐゴシック"/>
      <family val="3"/>
      <charset val="128"/>
      <scheme val="minor"/>
    </font>
    <font>
      <sz val="11"/>
      <color theme="1"/>
      <name val="HGPｺﾞｼｯｸM"/>
      <family val="3"/>
      <charset val="128"/>
    </font>
    <font>
      <sz val="16"/>
      <color theme="1"/>
      <name val="HGP創英角ｺﾞｼｯｸUB"/>
      <family val="3"/>
      <charset val="128"/>
    </font>
    <font>
      <sz val="10"/>
      <color theme="1"/>
      <name val="HGP創英角ｺﾞｼｯｸUB"/>
      <family val="3"/>
      <charset val="128"/>
    </font>
    <font>
      <sz val="18"/>
      <color theme="1"/>
      <name val="HGPｺﾞｼｯｸM"/>
      <family val="3"/>
      <charset val="128"/>
    </font>
    <font>
      <sz val="10"/>
      <color theme="1"/>
      <name val="HGPｺﾞｼｯｸM"/>
      <family val="3"/>
      <charset val="128"/>
    </font>
    <font>
      <sz val="12"/>
      <color theme="1"/>
      <name val="HGPｺﾞｼｯｸM"/>
      <family val="3"/>
      <charset val="128"/>
    </font>
    <font>
      <sz val="14"/>
      <color theme="1"/>
      <name val="HGPｺﾞｼｯｸM"/>
      <family val="3"/>
      <charset val="128"/>
    </font>
    <font>
      <sz val="10"/>
      <color theme="1"/>
      <name val="ＭＳ Ｐ明朝"/>
      <family val="1"/>
      <charset val="128"/>
    </font>
    <font>
      <sz val="11"/>
      <color theme="1"/>
      <name val="ＭＳ Ｐ明朝"/>
      <family val="1"/>
      <charset val="128"/>
    </font>
    <font>
      <sz val="10"/>
      <color rgb="FFFF0000"/>
      <name val="HGPｺﾞｼｯｸM"/>
      <family val="3"/>
      <charset val="128"/>
    </font>
    <font>
      <sz val="11"/>
      <color rgb="FF000000"/>
      <name val="ＭＳ 明朝"/>
      <family val="1"/>
      <charset val="128"/>
    </font>
    <font>
      <b/>
      <sz val="11"/>
      <color rgb="FFFF0000"/>
      <name val="HGPｺﾞｼｯｸM"/>
      <family val="3"/>
      <charset val="128"/>
    </font>
    <font>
      <sz val="12"/>
      <color rgb="FF00B050"/>
      <name val="ＭＳ Ｐゴシック"/>
      <family val="3"/>
      <charset val="128"/>
      <scheme val="minor"/>
    </font>
    <font>
      <sz val="11"/>
      <color rgb="FF00B050"/>
      <name val="ＭＳ Ｐゴシック"/>
      <family val="3"/>
      <charset val="128"/>
      <scheme val="minor"/>
    </font>
    <font>
      <sz val="9"/>
      <color theme="1"/>
      <name val="HGPｺﾞｼｯｸM"/>
      <family val="3"/>
      <charset val="128"/>
    </font>
    <font>
      <b/>
      <sz val="16"/>
      <color theme="1"/>
      <name val="ＭＳ Ｐゴシック"/>
      <family val="3"/>
      <charset val="128"/>
      <scheme val="minor"/>
    </font>
    <font>
      <u/>
      <sz val="11"/>
      <color theme="1"/>
      <name val="HGPｺﾞｼｯｸM"/>
      <family val="3"/>
      <charset val="128"/>
    </font>
    <font>
      <b/>
      <sz val="18"/>
      <color theme="1"/>
      <name val="ＭＳ Ｐゴシック"/>
      <family val="3"/>
      <charset val="128"/>
      <scheme val="minor"/>
    </font>
    <font>
      <u/>
      <sz val="12"/>
      <color theme="10"/>
      <name val="HGPｺﾞｼｯｸM"/>
      <family val="3"/>
      <charset val="128"/>
    </font>
    <font>
      <sz val="9"/>
      <color rgb="FFC00000"/>
      <name val="HGPｺﾞｼｯｸM"/>
      <family val="3"/>
      <charset val="128"/>
    </font>
  </fonts>
  <fills count="10">
    <fill>
      <patternFill patternType="none"/>
    </fill>
    <fill>
      <patternFill patternType="gray125"/>
    </fill>
    <fill>
      <patternFill patternType="solid">
        <fgColor theme="0" tint="-0.14999847407452621"/>
        <bgColor indexed="64"/>
      </patternFill>
    </fill>
    <fill>
      <patternFill patternType="solid">
        <fgColor theme="1" tint="0.14999847407452621"/>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5" tint="0.79998168889431442"/>
        <bgColor indexed="64"/>
      </patternFill>
    </fill>
  </fills>
  <borders count="244">
    <border>
      <left/>
      <right/>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style="thin">
        <color indexed="64"/>
      </left>
      <right/>
      <top/>
      <bottom/>
      <diagonal/>
    </border>
    <border>
      <left style="thin">
        <color indexed="64"/>
      </left>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hair">
        <color indexed="64"/>
      </top>
      <bottom/>
      <diagonal/>
    </border>
    <border>
      <left/>
      <right style="hair">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medium">
        <color rgb="FFFF0000"/>
      </right>
      <top/>
      <bottom/>
      <diagonal/>
    </border>
    <border>
      <left/>
      <right/>
      <top style="medium">
        <color rgb="FFFF0000"/>
      </top>
      <bottom/>
      <diagonal/>
    </border>
    <border>
      <left style="thin">
        <color theme="1"/>
      </left>
      <right/>
      <top style="hair">
        <color theme="1"/>
      </top>
      <bottom style="hair">
        <color theme="1"/>
      </bottom>
      <diagonal/>
    </border>
    <border>
      <left/>
      <right/>
      <top/>
      <bottom style="medium">
        <color rgb="FFFF0000"/>
      </bottom>
      <diagonal/>
    </border>
    <border>
      <left style="medium">
        <color rgb="FFFF0000"/>
      </left>
      <right style="medium">
        <color rgb="FFFF0000"/>
      </right>
      <top style="medium">
        <color rgb="FFFF0000"/>
      </top>
      <bottom style="medium">
        <color rgb="FFFF0000"/>
      </bottom>
      <diagonal/>
    </border>
    <border>
      <left style="thin">
        <color theme="1"/>
      </left>
      <right/>
      <top style="hair">
        <color theme="1"/>
      </top>
      <bottom/>
      <diagonal/>
    </border>
    <border>
      <left/>
      <right style="thin">
        <color theme="1"/>
      </right>
      <top/>
      <bottom/>
      <diagonal/>
    </border>
    <border>
      <left style="thin">
        <color theme="1"/>
      </left>
      <right/>
      <top style="hair">
        <color theme="1"/>
      </top>
      <bottom style="thin">
        <color theme="1"/>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style="medium">
        <color rgb="FFFF0000"/>
      </top>
      <bottom style="medium">
        <color rgb="FFFF0000"/>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hair">
        <color theme="1"/>
      </left>
      <right/>
      <top style="hair">
        <color theme="1"/>
      </top>
      <bottom style="hair">
        <color theme="1"/>
      </bottom>
      <diagonal/>
    </border>
    <border>
      <left/>
      <right/>
      <top style="hair">
        <color theme="1"/>
      </top>
      <bottom style="hair">
        <color theme="1"/>
      </bottom>
      <diagonal/>
    </border>
    <border>
      <left style="thin">
        <color indexed="64"/>
      </left>
      <right style="thin">
        <color indexed="64"/>
      </right>
      <top style="hair">
        <color theme="1"/>
      </top>
      <bottom style="hair">
        <color theme="1"/>
      </bottom>
      <diagonal/>
    </border>
    <border>
      <left style="thin">
        <color indexed="64"/>
      </left>
      <right style="hair">
        <color indexed="64"/>
      </right>
      <top style="hair">
        <color theme="1"/>
      </top>
      <bottom style="hair">
        <color theme="1"/>
      </bottom>
      <diagonal/>
    </border>
    <border>
      <left style="hair">
        <color indexed="64"/>
      </left>
      <right style="hair">
        <color indexed="64"/>
      </right>
      <top style="hair">
        <color theme="1"/>
      </top>
      <bottom style="hair">
        <color theme="1"/>
      </bottom>
      <diagonal/>
    </border>
    <border>
      <left style="thin">
        <color indexed="64"/>
      </left>
      <right style="thin">
        <color theme="1"/>
      </right>
      <top style="hair">
        <color theme="1"/>
      </top>
      <bottom style="hair">
        <color theme="1"/>
      </bottom>
      <diagonal/>
    </border>
    <border>
      <left style="thin">
        <color theme="1"/>
      </left>
      <right style="thin">
        <color theme="1"/>
      </right>
      <top style="hair">
        <color theme="1"/>
      </top>
      <bottom style="hair">
        <color theme="1"/>
      </bottom>
      <diagonal/>
    </border>
    <border>
      <left style="thin">
        <color indexed="64"/>
      </left>
      <right style="thin">
        <color indexed="64"/>
      </right>
      <top/>
      <bottom style="hair">
        <color theme="1"/>
      </bottom>
      <diagonal/>
    </border>
    <border>
      <left style="thin">
        <color indexed="64"/>
      </left>
      <right style="hair">
        <color indexed="64"/>
      </right>
      <top/>
      <bottom style="hair">
        <color theme="1"/>
      </bottom>
      <diagonal/>
    </border>
    <border>
      <left style="hair">
        <color indexed="64"/>
      </left>
      <right style="hair">
        <color indexed="64"/>
      </right>
      <top/>
      <bottom style="hair">
        <color theme="1"/>
      </bottom>
      <diagonal/>
    </border>
    <border>
      <left style="thin">
        <color indexed="64"/>
      </left>
      <right style="thin">
        <color theme="1"/>
      </right>
      <top/>
      <bottom style="hair">
        <color theme="1"/>
      </bottom>
      <diagonal/>
    </border>
    <border>
      <left style="thin">
        <color theme="1"/>
      </left>
      <right style="thin">
        <color theme="1"/>
      </right>
      <top/>
      <bottom style="hair">
        <color theme="1"/>
      </bottom>
      <diagonal/>
    </border>
    <border>
      <left style="thin">
        <color theme="1"/>
      </left>
      <right style="thin">
        <color theme="1"/>
      </right>
      <top style="hair">
        <color indexed="64"/>
      </top>
      <bottom style="hair">
        <color theme="1"/>
      </bottom>
      <diagonal/>
    </border>
    <border>
      <left style="thin">
        <color indexed="64"/>
      </left>
      <right style="thin">
        <color indexed="64"/>
      </right>
      <top style="medium">
        <color rgb="FFFF0000"/>
      </top>
      <bottom style="hair">
        <color theme="1"/>
      </bottom>
      <diagonal/>
    </border>
    <border>
      <left style="thin">
        <color indexed="64"/>
      </left>
      <right style="hair">
        <color indexed="64"/>
      </right>
      <top style="medium">
        <color rgb="FFFF0000"/>
      </top>
      <bottom style="hair">
        <color theme="1"/>
      </bottom>
      <diagonal/>
    </border>
    <border>
      <left style="hair">
        <color indexed="64"/>
      </left>
      <right style="hair">
        <color indexed="64"/>
      </right>
      <top style="medium">
        <color rgb="FFFF0000"/>
      </top>
      <bottom style="hair">
        <color theme="1"/>
      </bottom>
      <diagonal/>
    </border>
    <border>
      <left style="thin">
        <color indexed="64"/>
      </left>
      <right style="thin">
        <color theme="1"/>
      </right>
      <top style="medium">
        <color rgb="FFFF0000"/>
      </top>
      <bottom style="hair">
        <color theme="1"/>
      </bottom>
      <diagonal/>
    </border>
    <border>
      <left style="thin">
        <color theme="1"/>
      </left>
      <right style="thin">
        <color theme="1"/>
      </right>
      <top style="medium">
        <color rgb="FFFF0000"/>
      </top>
      <bottom style="hair">
        <color theme="1"/>
      </bottom>
      <diagonal/>
    </border>
    <border>
      <left style="hair">
        <color theme="1"/>
      </left>
      <right/>
      <top style="hair">
        <color theme="1"/>
      </top>
      <bottom style="thin">
        <color theme="1"/>
      </bottom>
      <diagonal/>
    </border>
    <border>
      <left/>
      <right/>
      <top style="hair">
        <color theme="1"/>
      </top>
      <bottom style="thin">
        <color theme="1"/>
      </bottom>
      <diagonal/>
    </border>
    <border>
      <left/>
      <right style="thin">
        <color theme="1"/>
      </right>
      <top style="hair">
        <color theme="1"/>
      </top>
      <bottom style="thin">
        <color theme="1"/>
      </bottom>
      <diagonal/>
    </border>
    <border>
      <left style="thin">
        <color theme="1"/>
      </left>
      <right style="thin">
        <color theme="1"/>
      </right>
      <top style="hair">
        <color theme="1"/>
      </top>
      <bottom style="thin">
        <color theme="1"/>
      </bottom>
      <diagonal/>
    </border>
    <border>
      <left style="thin">
        <color theme="1"/>
      </left>
      <right style="hair">
        <color theme="1"/>
      </right>
      <top style="hair">
        <color theme="1"/>
      </top>
      <bottom style="thin">
        <color theme="1"/>
      </bottom>
      <diagonal/>
    </border>
    <border>
      <left style="thin">
        <color theme="1"/>
      </left>
      <right/>
      <top style="medium">
        <color rgb="FFFF0000"/>
      </top>
      <bottom style="medium">
        <color rgb="FFFF0000"/>
      </bottom>
      <diagonal/>
    </border>
    <border>
      <left/>
      <right style="thin">
        <color theme="1"/>
      </right>
      <top style="medium">
        <color rgb="FFFF0000"/>
      </top>
      <bottom style="medium">
        <color rgb="FFFF0000"/>
      </bottom>
      <diagonal/>
    </border>
    <border diagonalUp="1">
      <left style="medium">
        <color rgb="FFFF0000"/>
      </left>
      <right style="thin">
        <color theme="1"/>
      </right>
      <top style="thin">
        <color theme="1"/>
      </top>
      <bottom/>
      <diagonal style="hair">
        <color indexed="64"/>
      </diagonal>
    </border>
    <border diagonalUp="1">
      <left style="thin">
        <color theme="1"/>
      </left>
      <right style="thin">
        <color theme="1"/>
      </right>
      <top style="thin">
        <color theme="1"/>
      </top>
      <bottom/>
      <diagonal style="hair">
        <color indexed="64"/>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medium">
        <color rgb="FFFF0000"/>
      </bottom>
      <diagonal/>
    </border>
    <border>
      <left/>
      <right style="thin">
        <color theme="1"/>
      </right>
      <top/>
      <bottom style="medium">
        <color rgb="FFFF0000"/>
      </bottom>
      <diagonal/>
    </border>
    <border>
      <left style="thin">
        <color theme="1"/>
      </left>
      <right style="medium">
        <color rgb="FFFF0000"/>
      </right>
      <top style="hair">
        <color theme="1"/>
      </top>
      <bottom style="hair">
        <color theme="1"/>
      </bottom>
      <diagonal/>
    </border>
    <border>
      <left style="thin">
        <color theme="1"/>
      </left>
      <right style="thin">
        <color theme="1"/>
      </right>
      <top style="hair">
        <color theme="1"/>
      </top>
      <bottom style="medium">
        <color rgb="FFFF0000"/>
      </bottom>
      <diagonal/>
    </border>
    <border>
      <left style="thin">
        <color theme="1"/>
      </left>
      <right style="medium">
        <color rgb="FFFF0000"/>
      </right>
      <top style="hair">
        <color theme="1"/>
      </top>
      <bottom style="medium">
        <color rgb="FFFF0000"/>
      </bottom>
      <diagonal/>
    </border>
    <border>
      <left style="medium">
        <color rgb="FFFF0000"/>
      </left>
      <right/>
      <top style="hair">
        <color theme="1"/>
      </top>
      <bottom style="medium">
        <color rgb="FFFF0000"/>
      </bottom>
      <diagonal/>
    </border>
    <border>
      <left/>
      <right/>
      <top style="hair">
        <color theme="1"/>
      </top>
      <bottom style="medium">
        <color rgb="FFFF0000"/>
      </bottom>
      <diagonal/>
    </border>
    <border>
      <left/>
      <right style="thin">
        <color theme="1"/>
      </right>
      <top style="hair">
        <color theme="1"/>
      </top>
      <bottom style="medium">
        <color rgb="FFFF0000"/>
      </bottom>
      <diagonal/>
    </border>
    <border>
      <left style="thin">
        <color theme="1"/>
      </left>
      <right/>
      <top style="hair">
        <color theme="1"/>
      </top>
      <bottom style="medium">
        <color rgb="FFFF0000"/>
      </bottom>
      <diagonal/>
    </border>
    <border>
      <left/>
      <right style="hair">
        <color theme="1"/>
      </right>
      <top style="hair">
        <color theme="1"/>
      </top>
      <bottom style="medium">
        <color rgb="FFFF0000"/>
      </bottom>
      <diagonal/>
    </border>
    <border>
      <left style="thin">
        <color theme="1"/>
      </left>
      <right style="medium">
        <color rgb="FFFF0000"/>
      </right>
      <top style="medium">
        <color rgb="FFFF0000"/>
      </top>
      <bottom style="hair">
        <color theme="1"/>
      </bottom>
      <diagonal/>
    </border>
    <border>
      <left style="medium">
        <color rgb="FFFF0000"/>
      </left>
      <right/>
      <top style="hair">
        <color theme="1"/>
      </top>
      <bottom style="hair">
        <color theme="1"/>
      </bottom>
      <diagonal/>
    </border>
    <border>
      <left/>
      <right style="thin">
        <color theme="1"/>
      </right>
      <top style="hair">
        <color theme="1"/>
      </top>
      <bottom style="hair">
        <color theme="1"/>
      </bottom>
      <diagonal/>
    </border>
    <border>
      <left/>
      <right style="hair">
        <color theme="1"/>
      </right>
      <top style="hair">
        <color theme="1"/>
      </top>
      <bottom style="hair">
        <color theme="1"/>
      </bottom>
      <diagonal/>
    </border>
    <border>
      <left style="thin">
        <color theme="1"/>
      </left>
      <right/>
      <top style="medium">
        <color rgb="FFFF0000"/>
      </top>
      <bottom style="hair">
        <color theme="1"/>
      </bottom>
      <diagonal/>
    </border>
    <border>
      <left/>
      <right/>
      <top style="medium">
        <color rgb="FFFF0000"/>
      </top>
      <bottom style="hair">
        <color theme="1"/>
      </bottom>
      <diagonal/>
    </border>
    <border>
      <left/>
      <right style="hair">
        <color theme="1"/>
      </right>
      <top style="medium">
        <color rgb="FFFF0000"/>
      </top>
      <bottom style="hair">
        <color theme="1"/>
      </bottom>
      <diagonal/>
    </border>
    <border>
      <left style="medium">
        <color rgb="FFFF0000"/>
      </left>
      <right/>
      <top style="medium">
        <color rgb="FFFF0000"/>
      </top>
      <bottom style="hair">
        <color rgb="FFFF0000"/>
      </bottom>
      <diagonal/>
    </border>
    <border>
      <left/>
      <right/>
      <top style="medium">
        <color rgb="FFFF0000"/>
      </top>
      <bottom style="hair">
        <color rgb="FFFF0000"/>
      </bottom>
      <diagonal/>
    </border>
    <border>
      <left/>
      <right style="medium">
        <color rgb="FFFF0000"/>
      </right>
      <top style="medium">
        <color rgb="FFFF0000"/>
      </top>
      <bottom style="hair">
        <color rgb="FFFF0000"/>
      </bottom>
      <diagonal/>
    </border>
    <border>
      <left style="medium">
        <color rgb="FFFF0000"/>
      </left>
      <right/>
      <top style="hair">
        <color rgb="FFFF0000"/>
      </top>
      <bottom style="medium">
        <color rgb="FFFF0000"/>
      </bottom>
      <diagonal/>
    </border>
    <border>
      <left/>
      <right/>
      <top style="hair">
        <color rgb="FFFF0000"/>
      </top>
      <bottom style="medium">
        <color rgb="FFFF0000"/>
      </bottom>
      <diagonal/>
    </border>
    <border>
      <left/>
      <right style="medium">
        <color rgb="FFFF0000"/>
      </right>
      <top style="hair">
        <color rgb="FFFF0000"/>
      </top>
      <bottom style="medium">
        <color rgb="FFFF0000"/>
      </bottom>
      <diagonal/>
    </border>
    <border>
      <left style="medium">
        <color rgb="FFFF0000"/>
      </left>
      <right/>
      <top style="medium">
        <color rgb="FFFF0000"/>
      </top>
      <bottom style="hair">
        <color theme="1"/>
      </bottom>
      <diagonal/>
    </border>
    <border>
      <left/>
      <right style="thin">
        <color theme="1"/>
      </right>
      <top style="medium">
        <color rgb="FFFF0000"/>
      </top>
      <bottom style="hair">
        <color theme="1"/>
      </bottom>
      <diagonal/>
    </border>
    <border>
      <left style="thin">
        <color theme="1"/>
      </left>
      <right/>
      <top style="thin">
        <color theme="1"/>
      </top>
      <bottom style="hair">
        <color theme="1"/>
      </bottom>
      <diagonal/>
    </border>
    <border>
      <left/>
      <right/>
      <top style="thin">
        <color theme="1"/>
      </top>
      <bottom style="hair">
        <color theme="1"/>
      </bottom>
      <diagonal/>
    </border>
    <border>
      <left style="thin">
        <color theme="1"/>
      </left>
      <right style="thin">
        <color theme="1"/>
      </right>
      <top style="thin">
        <color theme="1"/>
      </top>
      <bottom style="thin">
        <color theme="1"/>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theme="1"/>
      </left>
      <right style="hair">
        <color theme="1"/>
      </right>
      <top style="hair">
        <color indexed="64"/>
      </top>
      <bottom style="hair">
        <color indexed="64"/>
      </bottom>
      <diagonal/>
    </border>
    <border>
      <left style="hair">
        <color theme="1"/>
      </left>
      <right style="hair">
        <color theme="1"/>
      </right>
      <top style="hair">
        <color indexed="64"/>
      </top>
      <bottom style="hair">
        <color indexed="64"/>
      </bottom>
      <diagonal/>
    </border>
    <border>
      <left style="thin">
        <color theme="1"/>
      </left>
      <right style="thin">
        <color theme="1"/>
      </right>
      <top style="hair">
        <color indexed="64"/>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hair">
        <color theme="1"/>
      </right>
      <top style="medium">
        <color rgb="FFFF0000"/>
      </top>
      <bottom/>
      <diagonal/>
    </border>
    <border>
      <left style="hair">
        <color theme="1"/>
      </left>
      <right style="hair">
        <color theme="1"/>
      </right>
      <top style="medium">
        <color rgb="FFFF0000"/>
      </top>
      <bottom/>
      <diagonal/>
    </border>
    <border>
      <left style="hair">
        <color theme="1"/>
      </left>
      <right/>
      <top style="medium">
        <color rgb="FFFF0000"/>
      </top>
      <bottom/>
      <diagonal/>
    </border>
    <border>
      <left style="thin">
        <color theme="1"/>
      </left>
      <right style="hair">
        <color theme="1"/>
      </right>
      <top style="medium">
        <color rgb="FFFF0000"/>
      </top>
      <bottom/>
      <diagonal/>
    </border>
    <border>
      <left style="thin">
        <color theme="1"/>
      </left>
      <right style="thin">
        <color theme="1"/>
      </right>
      <top style="medium">
        <color rgb="FFFF0000"/>
      </top>
      <bottom/>
      <diagonal/>
    </border>
    <border>
      <left style="thin">
        <color theme="1"/>
      </left>
      <right style="thin">
        <color indexed="64"/>
      </right>
      <top style="medium">
        <color rgb="FFFF0000"/>
      </top>
      <bottom/>
      <diagonal/>
    </border>
    <border>
      <left style="thin">
        <color theme="1"/>
      </left>
      <right style="thin">
        <color theme="1"/>
      </right>
      <top style="hair">
        <color theme="1"/>
      </top>
      <bottom/>
      <diagonal/>
    </border>
    <border>
      <left style="thin">
        <color theme="1"/>
      </left>
      <right style="medium">
        <color rgb="FFFF0000"/>
      </right>
      <top style="hair">
        <color theme="1"/>
      </top>
      <bottom/>
      <diagonal/>
    </border>
    <border>
      <left style="thin">
        <color indexed="64"/>
      </left>
      <right style="hair">
        <color theme="1"/>
      </right>
      <top style="hair">
        <color indexed="64"/>
      </top>
      <bottom style="hair">
        <color indexed="64"/>
      </bottom>
      <diagonal/>
    </border>
    <border>
      <left style="hair">
        <color theme="1"/>
      </left>
      <right/>
      <top style="hair">
        <color indexed="64"/>
      </top>
      <bottom style="hair">
        <color indexed="64"/>
      </bottom>
      <diagonal/>
    </border>
    <border>
      <left style="thin">
        <color indexed="64"/>
      </left>
      <right style="hair">
        <color theme="1"/>
      </right>
      <top/>
      <bottom style="hair">
        <color indexed="64"/>
      </bottom>
      <diagonal/>
    </border>
    <border>
      <left style="hair">
        <color theme="1"/>
      </left>
      <right style="hair">
        <color theme="1"/>
      </right>
      <top/>
      <bottom style="hair">
        <color indexed="64"/>
      </bottom>
      <diagonal/>
    </border>
    <border>
      <left style="hair">
        <color theme="1"/>
      </left>
      <right/>
      <top/>
      <bottom style="hair">
        <color indexed="64"/>
      </bottom>
      <diagonal/>
    </border>
    <border>
      <left style="thin">
        <color theme="1"/>
      </left>
      <right style="hair">
        <color theme="1"/>
      </right>
      <top/>
      <bottom style="hair">
        <color indexed="64"/>
      </bottom>
      <diagonal/>
    </border>
    <border>
      <left style="thin">
        <color theme="1"/>
      </left>
      <right style="thin">
        <color theme="1"/>
      </right>
      <top/>
      <bottom style="hair">
        <color indexed="64"/>
      </bottom>
      <diagonal/>
    </border>
    <border>
      <left style="thin">
        <color theme="1"/>
      </left>
      <right style="thin">
        <color indexed="64"/>
      </right>
      <top/>
      <bottom style="hair">
        <color indexed="64"/>
      </bottom>
      <diagonal/>
    </border>
    <border>
      <left style="medium">
        <color rgb="FFFF0000"/>
      </left>
      <right/>
      <top style="hair">
        <color theme="1"/>
      </top>
      <bottom/>
      <diagonal/>
    </border>
    <border>
      <left/>
      <right/>
      <top style="hair">
        <color theme="1"/>
      </top>
      <bottom/>
      <diagonal/>
    </border>
    <border>
      <left/>
      <right style="thin">
        <color theme="1"/>
      </right>
      <top style="hair">
        <color theme="1"/>
      </top>
      <bottom/>
      <diagonal/>
    </border>
    <border>
      <left/>
      <right style="hair">
        <color theme="1"/>
      </right>
      <top style="hair">
        <color theme="1"/>
      </top>
      <bottom/>
      <diagonal/>
    </border>
    <border>
      <left style="thin">
        <color theme="1"/>
      </left>
      <right style="thin">
        <color theme="1"/>
      </right>
      <top style="hair">
        <color indexed="64"/>
      </top>
      <bottom style="medium">
        <color rgb="FFFF0000"/>
      </bottom>
      <diagonal/>
    </border>
    <border>
      <left style="thin">
        <color indexed="64"/>
      </left>
      <right style="thin">
        <color theme="1"/>
      </right>
      <top/>
      <bottom style="hair">
        <color indexed="64"/>
      </bottom>
      <diagonal/>
    </border>
    <border>
      <left style="hair">
        <color theme="1"/>
      </left>
      <right/>
      <top style="hair">
        <color theme="1"/>
      </top>
      <bottom/>
      <diagonal/>
    </border>
    <border>
      <left style="thin">
        <color theme="1"/>
      </left>
      <right style="hair">
        <color theme="1"/>
      </right>
      <top style="hair">
        <color theme="1"/>
      </top>
      <bottom/>
      <diagonal/>
    </border>
    <border>
      <left style="thin">
        <color theme="1"/>
      </left>
      <right style="medium">
        <color rgb="FFFF0000"/>
      </right>
      <top style="hair">
        <color indexed="64"/>
      </top>
      <bottom style="medium">
        <color rgb="FFFF0000"/>
      </bottom>
      <diagonal/>
    </border>
    <border>
      <left style="medium">
        <color rgb="FFFF0000"/>
      </left>
      <right style="thin">
        <color theme="1"/>
      </right>
      <top style="hair">
        <color indexed="64"/>
      </top>
      <bottom style="medium">
        <color rgb="FFFF0000"/>
      </bottom>
      <diagonal/>
    </border>
    <border>
      <left style="thin">
        <color theme="1"/>
      </left>
      <right style="hair">
        <color theme="1"/>
      </right>
      <top style="hair">
        <color indexed="64"/>
      </top>
      <bottom style="medium">
        <color rgb="FFFF0000"/>
      </bottom>
      <diagonal/>
    </border>
    <border>
      <left style="thin">
        <color theme="1"/>
      </left>
      <right style="hair">
        <color theme="1"/>
      </right>
      <top style="hair">
        <color theme="1"/>
      </top>
      <bottom style="hair">
        <color theme="1"/>
      </bottom>
      <diagonal/>
    </border>
    <border>
      <left/>
      <right style="medium">
        <color rgb="FFFF0000"/>
      </right>
      <top style="hair">
        <color theme="1"/>
      </top>
      <bottom style="hair">
        <color theme="1"/>
      </bottom>
      <diagonal/>
    </border>
    <border>
      <left style="medium">
        <color rgb="FFFF0000"/>
      </left>
      <right style="hair">
        <color theme="1"/>
      </right>
      <top style="hair">
        <color theme="1"/>
      </top>
      <bottom style="medium">
        <color rgb="FFFF0000"/>
      </bottom>
      <diagonal/>
    </border>
    <border>
      <left style="hair">
        <color theme="1"/>
      </left>
      <right style="hair">
        <color theme="1"/>
      </right>
      <top style="hair">
        <color theme="1"/>
      </top>
      <bottom style="medium">
        <color rgb="FFFF0000"/>
      </bottom>
      <diagonal/>
    </border>
    <border>
      <left style="hair">
        <color theme="1"/>
      </left>
      <right/>
      <top style="hair">
        <color theme="1"/>
      </top>
      <bottom style="medium">
        <color rgb="FFFF0000"/>
      </bottom>
      <diagonal/>
    </border>
    <border>
      <left style="thin">
        <color theme="1"/>
      </left>
      <right style="hair">
        <color theme="1"/>
      </right>
      <top style="hair">
        <color theme="1"/>
      </top>
      <bottom style="medium">
        <color rgb="FFFF0000"/>
      </bottom>
      <diagonal/>
    </border>
    <border>
      <left style="medium">
        <color rgb="FFFF0000"/>
      </left>
      <right/>
      <top style="hair">
        <color indexed="64"/>
      </top>
      <bottom style="hair">
        <color indexed="64"/>
      </bottom>
      <diagonal/>
    </border>
    <border>
      <left/>
      <right style="thin">
        <color theme="1"/>
      </right>
      <top style="hair">
        <color indexed="64"/>
      </top>
      <bottom style="hair">
        <color indexed="64"/>
      </bottom>
      <diagonal/>
    </border>
    <border>
      <left style="thin">
        <color theme="1"/>
      </left>
      <right style="thin">
        <color theme="1"/>
      </right>
      <top/>
      <bottom style="medium">
        <color rgb="FFFF0000"/>
      </bottom>
      <diagonal/>
    </border>
    <border>
      <left style="medium">
        <color rgb="FFFF0000"/>
      </left>
      <right/>
      <top style="medium">
        <color rgb="FFFF0000"/>
      </top>
      <bottom style="hair">
        <color indexed="64"/>
      </bottom>
      <diagonal/>
    </border>
    <border>
      <left/>
      <right/>
      <top style="medium">
        <color rgb="FFFF0000"/>
      </top>
      <bottom style="hair">
        <color indexed="64"/>
      </bottom>
      <diagonal/>
    </border>
    <border>
      <left/>
      <right style="thin">
        <color theme="1"/>
      </right>
      <top style="medium">
        <color rgb="FFFF0000"/>
      </top>
      <bottom style="hair">
        <color indexed="64"/>
      </bottom>
      <diagonal/>
    </border>
    <border>
      <left style="thin">
        <color theme="1"/>
      </left>
      <right style="medium">
        <color rgb="FFFF0000"/>
      </right>
      <top/>
      <bottom style="medium">
        <color rgb="FFFF0000"/>
      </bottom>
      <diagonal/>
    </border>
    <border>
      <left style="thin">
        <color theme="1"/>
      </left>
      <right style="hair">
        <color theme="1"/>
      </right>
      <top/>
      <bottom style="medium">
        <color rgb="FFFF0000"/>
      </bottom>
      <diagonal/>
    </border>
    <border>
      <left style="hair">
        <color theme="1"/>
      </left>
      <right style="hair">
        <color theme="1"/>
      </right>
      <top/>
      <bottom style="medium">
        <color rgb="FFFF0000"/>
      </bottom>
      <diagonal/>
    </border>
    <border>
      <left style="medium">
        <color rgb="FFFF0000"/>
      </left>
      <right style="hair">
        <color theme="1"/>
      </right>
      <top/>
      <bottom style="medium">
        <color rgb="FFFF0000"/>
      </bottom>
      <diagonal/>
    </border>
    <border>
      <left style="hair">
        <color theme="1"/>
      </left>
      <right/>
      <top/>
      <bottom style="medium">
        <color rgb="FFFF0000"/>
      </bottom>
      <diagonal/>
    </border>
    <border>
      <left style="medium">
        <color rgb="FFFF0000"/>
      </left>
      <right/>
      <top style="hair">
        <color indexed="64"/>
      </top>
      <bottom style="medium">
        <color rgb="FFFF0000"/>
      </bottom>
      <diagonal/>
    </border>
    <border>
      <left/>
      <right/>
      <top style="hair">
        <color indexed="64"/>
      </top>
      <bottom style="medium">
        <color rgb="FFFF0000"/>
      </bottom>
      <diagonal/>
    </border>
    <border>
      <left/>
      <right style="thin">
        <color theme="1"/>
      </right>
      <top style="hair">
        <color indexed="64"/>
      </top>
      <bottom style="medium">
        <color rgb="FFFF0000"/>
      </bottom>
      <diagonal/>
    </border>
    <border>
      <left style="thin">
        <color theme="1"/>
      </left>
      <right/>
      <top style="hair">
        <color theme="1"/>
      </top>
      <bottom style="hair">
        <color indexed="64"/>
      </bottom>
      <diagonal/>
    </border>
    <border>
      <left/>
      <right/>
      <top style="hair">
        <color theme="1"/>
      </top>
      <bottom style="hair">
        <color indexed="64"/>
      </bottom>
      <diagonal/>
    </border>
    <border>
      <left/>
      <right style="hair">
        <color theme="1"/>
      </right>
      <top style="hair">
        <color theme="1"/>
      </top>
      <bottom style="hair">
        <color indexed="64"/>
      </bottom>
      <diagonal/>
    </border>
    <border>
      <left style="thin">
        <color theme="1"/>
      </left>
      <right style="thin">
        <color theme="1"/>
      </right>
      <top style="hair">
        <color theme="1"/>
      </top>
      <bottom style="hair">
        <color indexed="64"/>
      </bottom>
      <diagonal/>
    </border>
    <border>
      <left style="thin">
        <color theme="1"/>
      </left>
      <right style="medium">
        <color rgb="FFFF0000"/>
      </right>
      <top style="hair">
        <color theme="1"/>
      </top>
      <bottom style="hair">
        <color indexed="64"/>
      </bottom>
      <diagonal/>
    </border>
    <border>
      <left style="hair">
        <color theme="1"/>
      </left>
      <right style="thin">
        <color theme="1"/>
      </right>
      <top style="hair">
        <color theme="1"/>
      </top>
      <bottom style="hair">
        <color theme="1"/>
      </bottom>
      <diagonal/>
    </border>
    <border>
      <left style="thin">
        <color theme="1"/>
      </left>
      <right style="thin">
        <color indexed="64"/>
      </right>
      <top style="hair">
        <color theme="1"/>
      </top>
      <bottom style="hair">
        <color theme="1"/>
      </bottom>
      <diagonal/>
    </border>
    <border>
      <left style="thin">
        <color theme="1"/>
      </left>
      <right/>
      <top style="medium">
        <color rgb="FFFF0000"/>
      </top>
      <bottom/>
      <diagonal/>
    </border>
    <border>
      <left/>
      <right style="thin">
        <color indexed="64"/>
      </right>
      <top style="medium">
        <color rgb="FFFF0000"/>
      </top>
      <bottom/>
      <diagonal/>
    </border>
    <border>
      <left/>
      <right style="thin">
        <color theme="1"/>
      </right>
      <top style="medium">
        <color rgb="FFFF0000"/>
      </top>
      <bottom/>
      <diagonal/>
    </border>
    <border>
      <left style="thin">
        <color theme="1"/>
      </left>
      <right style="hair">
        <color theme="1"/>
      </right>
      <top style="hair">
        <color theme="1"/>
      </top>
      <bottom style="hair">
        <color indexed="64"/>
      </bottom>
      <diagonal/>
    </border>
    <border>
      <left style="hair">
        <color theme="1"/>
      </left>
      <right style="hair">
        <color theme="1"/>
      </right>
      <top style="hair">
        <color theme="1"/>
      </top>
      <bottom style="hair">
        <color indexed="64"/>
      </bottom>
      <diagonal/>
    </border>
    <border>
      <left style="thin">
        <color theme="1"/>
      </left>
      <right style="thin">
        <color indexed="64"/>
      </right>
      <top/>
      <bottom style="hair">
        <color theme="1"/>
      </bottom>
      <diagonal/>
    </border>
    <border>
      <left style="thin">
        <color theme="1"/>
      </left>
      <right style="thin">
        <color theme="1"/>
      </right>
      <top style="medium">
        <color rgb="FFFF0000"/>
      </top>
      <bottom style="hair">
        <color indexed="64"/>
      </bottom>
      <diagonal/>
    </border>
    <border>
      <left style="thin">
        <color theme="1"/>
      </left>
      <right style="medium">
        <color rgb="FFFF0000"/>
      </right>
      <top style="medium">
        <color rgb="FFFF0000"/>
      </top>
      <bottom style="hair">
        <color indexed="64"/>
      </bottom>
      <diagonal/>
    </border>
    <border>
      <left style="thin">
        <color theme="1"/>
      </left>
      <right style="medium">
        <color rgb="FFFF0000"/>
      </right>
      <top style="hair">
        <color indexed="64"/>
      </top>
      <bottom style="hair">
        <color theme="1"/>
      </bottom>
      <diagonal/>
    </border>
    <border>
      <left/>
      <right style="hair">
        <color theme="1"/>
      </right>
      <top/>
      <bottom style="hair">
        <color theme="1"/>
      </bottom>
      <diagonal/>
    </border>
    <border>
      <left style="hair">
        <color theme="1"/>
      </left>
      <right style="hair">
        <color theme="1"/>
      </right>
      <top/>
      <bottom style="hair">
        <color theme="1"/>
      </bottom>
      <diagonal/>
    </border>
    <border>
      <left style="hair">
        <color theme="1"/>
      </left>
      <right/>
      <top/>
      <bottom style="hair">
        <color theme="1"/>
      </bottom>
      <diagonal/>
    </border>
    <border>
      <left style="thin">
        <color theme="1"/>
      </left>
      <right style="hair">
        <color theme="1"/>
      </right>
      <top/>
      <bottom style="hair">
        <color theme="1"/>
      </bottom>
      <diagonal/>
    </border>
    <border>
      <left style="thin">
        <color indexed="64"/>
      </left>
      <right style="thin">
        <color indexed="64"/>
      </right>
      <top style="medium">
        <color rgb="FFFF0000"/>
      </top>
      <bottom style="hair">
        <color indexed="64"/>
      </bottom>
      <diagonal/>
    </border>
    <border>
      <left style="thin">
        <color theme="1"/>
      </left>
      <right/>
      <top style="hair">
        <color indexed="64"/>
      </top>
      <bottom style="hair">
        <color theme="1"/>
      </bottom>
      <diagonal/>
    </border>
    <border>
      <left/>
      <right/>
      <top style="hair">
        <color indexed="64"/>
      </top>
      <bottom style="hair">
        <color theme="1"/>
      </bottom>
      <diagonal/>
    </border>
    <border>
      <left/>
      <right style="hair">
        <color theme="1"/>
      </right>
      <top style="hair">
        <color indexed="64"/>
      </top>
      <bottom style="hair">
        <color theme="1"/>
      </bottom>
      <diagonal/>
    </border>
    <border>
      <left style="thin">
        <color theme="1"/>
      </left>
      <right/>
      <top style="medium">
        <color rgb="FFFF0000"/>
      </top>
      <bottom style="hair">
        <color indexed="64"/>
      </bottom>
      <diagonal/>
    </border>
    <border>
      <left/>
      <right style="hair">
        <color theme="1"/>
      </right>
      <top style="medium">
        <color rgb="FFFF0000"/>
      </top>
      <bottom style="hair">
        <color indexed="64"/>
      </bottom>
      <diagonal/>
    </border>
    <border>
      <left style="hair">
        <color indexed="64"/>
      </left>
      <right style="medium">
        <color rgb="FFFF0000"/>
      </right>
      <top style="hair">
        <color indexed="64"/>
      </top>
      <bottom style="hair">
        <color indexed="64"/>
      </bottom>
      <diagonal/>
    </border>
    <border>
      <left/>
      <right style="medium">
        <color rgb="FFFF0000"/>
      </right>
      <top style="hair">
        <color indexed="64"/>
      </top>
      <bottom style="hair">
        <color indexed="64"/>
      </bottom>
      <diagonal/>
    </border>
    <border>
      <left style="hair">
        <color indexed="64"/>
      </left>
      <right style="medium">
        <color rgb="FFFF0000"/>
      </right>
      <top style="hair">
        <color indexed="64"/>
      </top>
      <bottom style="thin">
        <color indexed="64"/>
      </bottom>
      <diagonal/>
    </border>
    <border>
      <left/>
      <right style="medium">
        <color rgb="FFFF0000"/>
      </right>
      <top style="hair">
        <color indexed="64"/>
      </top>
      <bottom style="medium">
        <color rgb="FFFF0000"/>
      </bottom>
      <diagonal/>
    </border>
    <border>
      <left style="thin">
        <color theme="1"/>
      </left>
      <right/>
      <top/>
      <bottom/>
      <diagonal/>
    </border>
    <border>
      <left style="hair">
        <color indexed="64"/>
      </left>
      <right style="medium">
        <color rgb="FFFF0000"/>
      </right>
      <top style="thin">
        <color indexed="64"/>
      </top>
      <bottom style="hair">
        <color indexed="64"/>
      </bottom>
      <diagonal/>
    </border>
    <border>
      <left/>
      <right style="medium">
        <color rgb="FFFF0000"/>
      </right>
      <top style="medium">
        <color rgb="FFFF0000"/>
      </top>
      <bottom style="hair">
        <color indexed="64"/>
      </bottom>
      <diagonal/>
    </border>
    <border>
      <left style="medium">
        <color rgb="FFFF0000"/>
      </left>
      <right style="thin">
        <color indexed="64"/>
      </right>
      <top style="hair">
        <color indexed="64"/>
      </top>
      <bottom style="hair">
        <color indexed="64"/>
      </bottom>
      <diagonal/>
    </border>
    <border>
      <left style="thin">
        <color indexed="64"/>
      </left>
      <right style="medium">
        <color rgb="FFFF0000"/>
      </right>
      <top style="hair">
        <color indexed="64"/>
      </top>
      <bottom style="hair">
        <color indexed="64"/>
      </bottom>
      <diagonal/>
    </border>
    <border>
      <left style="medium">
        <color rgb="FFFF0000"/>
      </left>
      <right style="thin">
        <color indexed="64"/>
      </right>
      <top style="hair">
        <color indexed="64"/>
      </top>
      <bottom style="medium">
        <color rgb="FFFF0000"/>
      </bottom>
      <diagonal/>
    </border>
    <border>
      <left style="thin">
        <color indexed="64"/>
      </left>
      <right style="thin">
        <color indexed="64"/>
      </right>
      <top style="hair">
        <color indexed="64"/>
      </top>
      <bottom style="medium">
        <color rgb="FFFF0000"/>
      </bottom>
      <diagonal/>
    </border>
    <border>
      <left style="thin">
        <color indexed="64"/>
      </left>
      <right style="medium">
        <color rgb="FFFF0000"/>
      </right>
      <top style="hair">
        <color indexed="64"/>
      </top>
      <bottom style="medium">
        <color rgb="FFFF0000"/>
      </bottom>
      <diagonal/>
    </border>
    <border>
      <left style="medium">
        <color rgb="FFFF0000"/>
      </left>
      <right style="thin">
        <color indexed="64"/>
      </right>
      <top style="medium">
        <color rgb="FFFF0000"/>
      </top>
      <bottom style="hair">
        <color indexed="64"/>
      </bottom>
      <diagonal/>
    </border>
    <border>
      <left style="thin">
        <color indexed="64"/>
      </left>
      <right style="medium">
        <color rgb="FFFF0000"/>
      </right>
      <top style="medium">
        <color rgb="FFFF0000"/>
      </top>
      <bottom style="hair">
        <color indexed="64"/>
      </bottom>
      <diagonal/>
    </border>
  </borders>
  <cellStyleXfs count="2">
    <xf numFmtId="0" fontId="0" fillId="0" borderId="0">
      <alignment vertical="center"/>
    </xf>
    <xf numFmtId="0" fontId="15" fillId="0" borderId="0" applyNumberFormat="0" applyFill="0" applyBorder="0" applyAlignment="0" applyProtection="0">
      <alignment vertical="top"/>
      <protection locked="0"/>
    </xf>
  </cellStyleXfs>
  <cellXfs count="718">
    <xf numFmtId="0" fontId="0" fillId="0" borderId="0" xfId="0">
      <alignment vertical="center"/>
    </xf>
    <xf numFmtId="0" fontId="0" fillId="2" borderId="0" xfId="0" applyFill="1">
      <alignment vertical="center"/>
    </xf>
    <xf numFmtId="0" fontId="17" fillId="2" borderId="0" xfId="0" applyFont="1" applyFill="1">
      <alignment vertical="center"/>
    </xf>
    <xf numFmtId="0" fontId="0" fillId="2" borderId="0" xfId="0" applyFill="1">
      <alignment vertical="center"/>
    </xf>
    <xf numFmtId="0" fontId="16" fillId="2" borderId="0" xfId="0" applyFont="1" applyFill="1" applyAlignment="1">
      <alignment horizontal="center" vertical="center"/>
    </xf>
    <xf numFmtId="0" fontId="0" fillId="0" borderId="0" xfId="0">
      <alignment vertical="center"/>
    </xf>
    <xf numFmtId="0" fontId="0" fillId="0" borderId="0" xfId="0">
      <alignment vertical="center"/>
    </xf>
    <xf numFmtId="0" fontId="18" fillId="0" borderId="0" xfId="0" applyFont="1">
      <alignment vertical="center"/>
    </xf>
    <xf numFmtId="0" fontId="0" fillId="0" borderId="0" xfId="0">
      <alignment vertical="center"/>
    </xf>
    <xf numFmtId="0" fontId="19" fillId="0" borderId="0" xfId="0" applyFont="1">
      <alignment vertical="center"/>
    </xf>
    <xf numFmtId="0" fontId="0" fillId="0" borderId="1" xfId="0" applyBorder="1" applyAlignment="1">
      <alignment vertical="center" shrinkToFit="1"/>
    </xf>
    <xf numFmtId="0" fontId="0" fillId="0" borderId="2" xfId="0" applyBorder="1" applyAlignment="1">
      <alignment horizontal="center"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0" fillId="0" borderId="6" xfId="0" applyBorder="1" applyAlignment="1">
      <alignment horizontal="center"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8" xfId="0" applyBorder="1" applyAlignment="1">
      <alignment horizontal="center" vertical="center" shrinkToFit="1"/>
    </xf>
    <xf numFmtId="0" fontId="0" fillId="0" borderId="8" xfId="0" applyBorder="1" applyAlignment="1">
      <alignment vertical="center" shrinkToFit="1"/>
    </xf>
    <xf numFmtId="0" fontId="0" fillId="0" borderId="9" xfId="0" applyBorder="1" applyAlignment="1">
      <alignment horizontal="center" vertical="center" shrinkToFit="1"/>
    </xf>
    <xf numFmtId="20" fontId="0" fillId="0" borderId="10" xfId="0" applyNumberFormat="1" applyBorder="1" applyAlignment="1">
      <alignment vertical="center" shrinkToFit="1"/>
    </xf>
    <xf numFmtId="0" fontId="0" fillId="0" borderId="8" xfId="0" applyBorder="1" applyAlignment="1">
      <alignment vertical="center" shrinkToFit="1"/>
    </xf>
    <xf numFmtId="0" fontId="0" fillId="0" borderId="7" xfId="0" applyBorder="1" applyAlignment="1">
      <alignment vertical="center" shrinkToFit="1"/>
    </xf>
    <xf numFmtId="20" fontId="0" fillId="0" borderId="11" xfId="0" applyNumberFormat="1" applyBorder="1" applyAlignment="1">
      <alignment horizontal="center" vertical="center" shrinkToFit="1"/>
    </xf>
    <xf numFmtId="0" fontId="0" fillId="0" borderId="12" xfId="0" applyBorder="1" applyAlignment="1">
      <alignment vertical="center" shrinkToFit="1"/>
    </xf>
    <xf numFmtId="0" fontId="0" fillId="0" borderId="13" xfId="0" applyBorder="1" applyAlignment="1">
      <alignment horizontal="center" vertical="center" shrinkToFit="1"/>
    </xf>
    <xf numFmtId="0" fontId="0" fillId="0" borderId="11" xfId="0" applyBorder="1" applyAlignment="1">
      <alignment vertical="center" shrinkToFit="1"/>
    </xf>
    <xf numFmtId="0" fontId="0" fillId="0" borderId="0" xfId="0" applyAlignment="1">
      <alignment vertical="center" shrinkToFit="1"/>
    </xf>
    <xf numFmtId="0" fontId="0" fillId="0" borderId="13" xfId="0" applyBorder="1" applyAlignment="1">
      <alignment vertical="center" shrinkToFit="1"/>
    </xf>
    <xf numFmtId="0" fontId="0" fillId="0" borderId="0" xfId="0" applyAlignment="1">
      <alignment vertical="center" shrinkToFit="1"/>
    </xf>
    <xf numFmtId="20" fontId="0" fillId="0" borderId="13" xfId="0" applyNumberFormat="1" applyBorder="1" applyAlignment="1">
      <alignment horizontal="center" vertical="center" shrinkToFit="1"/>
    </xf>
    <xf numFmtId="0" fontId="0" fillId="0" borderId="2" xfId="0" applyBorder="1" applyAlignment="1">
      <alignment vertical="center" shrinkToFit="1"/>
    </xf>
    <xf numFmtId="0" fontId="0" fillId="0" borderId="0" xfId="0" applyAlignment="1">
      <alignment horizontal="center" vertical="center"/>
    </xf>
    <xf numFmtId="0" fontId="20" fillId="0" borderId="0" xfId="0" applyFont="1" applyAlignment="1">
      <alignment horizontal="center" vertical="center"/>
    </xf>
    <xf numFmtId="0" fontId="21" fillId="0" borderId="0" xfId="0" applyFont="1">
      <alignment vertical="center"/>
    </xf>
    <xf numFmtId="0" fontId="0" fillId="0" borderId="10" xfId="0" applyBorder="1" applyAlignment="1">
      <alignment horizontal="center" vertical="center" shrinkToFit="1"/>
    </xf>
    <xf numFmtId="0" fontId="22" fillId="0" borderId="0" xfId="0" applyFont="1">
      <alignment vertical="center"/>
    </xf>
    <xf numFmtId="0" fontId="22" fillId="0" borderId="0" xfId="0" applyFont="1" applyProtection="1">
      <alignment vertical="center"/>
      <protection hidden="1"/>
    </xf>
    <xf numFmtId="0" fontId="0" fillId="0" borderId="11" xfId="0" applyBorder="1" applyAlignment="1">
      <alignment horizontal="center" vertical="center" shrinkToFit="1"/>
    </xf>
    <xf numFmtId="0" fontId="14" fillId="3" borderId="10" xfId="0" applyFont="1" applyFill="1" applyBorder="1" applyAlignment="1">
      <alignment horizontal="center" vertical="center"/>
    </xf>
    <xf numFmtId="0" fontId="14" fillId="3" borderId="10" xfId="0" applyFont="1" applyFill="1" applyBorder="1">
      <alignment vertical="center"/>
    </xf>
    <xf numFmtId="0" fontId="14" fillId="3" borderId="13" xfId="0" applyFont="1" applyFill="1" applyBorder="1" applyAlignment="1">
      <alignment horizontal="center" vertical="center"/>
    </xf>
    <xf numFmtId="0" fontId="14" fillId="3" borderId="7" xfId="0" applyFont="1" applyFill="1" applyBorder="1" applyAlignment="1">
      <alignment horizontal="center" vertical="center"/>
    </xf>
    <xf numFmtId="0" fontId="14" fillId="3" borderId="14" xfId="0" applyFont="1" applyFill="1" applyBorder="1" applyAlignment="1">
      <alignment horizontal="center" vertical="center"/>
    </xf>
    <xf numFmtId="0" fontId="14" fillId="3" borderId="14" xfId="0" applyFont="1" applyFill="1" applyBorder="1" applyAlignment="1">
      <alignment horizontal="center" vertical="center" wrapText="1"/>
    </xf>
    <xf numFmtId="0" fontId="14" fillId="3" borderId="8" xfId="0" applyFont="1" applyFill="1" applyBorder="1" applyAlignment="1">
      <alignment horizontal="center" vertical="center"/>
    </xf>
    <xf numFmtId="0" fontId="14" fillId="3" borderId="13"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20" fillId="0" borderId="0" xfId="0" applyFont="1" applyAlignment="1">
      <alignment horizontal="center" vertical="center"/>
    </xf>
    <xf numFmtId="14" fontId="20" fillId="0" borderId="0" xfId="0" applyNumberFormat="1" applyFont="1" applyAlignment="1">
      <alignment horizontal="center" vertical="center"/>
    </xf>
    <xf numFmtId="0" fontId="20" fillId="0" borderId="0" xfId="0" applyFont="1">
      <alignment vertical="center"/>
    </xf>
    <xf numFmtId="0" fontId="23" fillId="0" borderId="0" xfId="0" applyFont="1">
      <alignment vertical="center"/>
    </xf>
    <xf numFmtId="0" fontId="19" fillId="0" borderId="0" xfId="0" applyFont="1">
      <alignment vertical="center"/>
    </xf>
    <xf numFmtId="0" fontId="19" fillId="0" borderId="0" xfId="0" applyFont="1">
      <alignment vertical="center"/>
    </xf>
    <xf numFmtId="0" fontId="24" fillId="0" borderId="0" xfId="0" applyFont="1">
      <alignment vertical="center"/>
    </xf>
    <xf numFmtId="0" fontId="24" fillId="0" borderId="0" xfId="0" applyFont="1">
      <alignment vertical="center"/>
    </xf>
    <xf numFmtId="14" fontId="20" fillId="0" borderId="15" xfId="0" applyNumberFormat="1" applyFont="1" applyBorder="1" applyAlignment="1">
      <alignment horizontal="center" vertical="center"/>
    </xf>
    <xf numFmtId="176" fontId="20" fillId="0" borderId="15" xfId="0" applyNumberFormat="1" applyFont="1" applyBorder="1" applyAlignment="1">
      <alignment horizontal="center" vertical="center"/>
    </xf>
    <xf numFmtId="176" fontId="20" fillId="0" borderId="15" xfId="0" applyNumberFormat="1" applyFont="1" applyBorder="1" applyAlignment="1">
      <alignment horizontal="center" vertical="center"/>
    </xf>
    <xf numFmtId="0" fontId="20" fillId="0" borderId="15" xfId="0" applyFont="1" applyBorder="1" applyAlignment="1">
      <alignment vertical="center" shrinkToFit="1"/>
    </xf>
    <xf numFmtId="0" fontId="20" fillId="0" borderId="15" xfId="0" applyFont="1" applyBorder="1" applyAlignment="1">
      <alignment horizontal="center" vertical="center"/>
    </xf>
    <xf numFmtId="0" fontId="20" fillId="0" borderId="15" xfId="0" applyFont="1" applyBorder="1">
      <alignment vertical="center"/>
    </xf>
    <xf numFmtId="0" fontId="20" fillId="0" borderId="15" xfId="0" applyFont="1" applyBorder="1" applyAlignment="1">
      <alignment horizontal="center" vertical="center" shrinkToFit="1"/>
    </xf>
    <xf numFmtId="0" fontId="20" fillId="0" borderId="15" xfId="0" applyFont="1" applyBorder="1" applyAlignment="1">
      <alignment horizontal="left" vertical="center" shrinkToFit="1"/>
    </xf>
    <xf numFmtId="0" fontId="15" fillId="4" borderId="16" xfId="1" applyFill="1" applyBorder="1" applyAlignment="1" applyProtection="1">
      <alignment horizontal="center" vertical="center"/>
    </xf>
    <xf numFmtId="0" fontId="15" fillId="4" borderId="6" xfId="1" applyFill="1" applyBorder="1" applyAlignment="1" applyProtection="1">
      <alignment horizontal="center" vertical="center"/>
    </xf>
    <xf numFmtId="0" fontId="15" fillId="4" borderId="8" xfId="1" applyFill="1" applyBorder="1" applyAlignment="1" applyProtection="1">
      <alignment horizontal="center" vertical="center"/>
    </xf>
    <xf numFmtId="0" fontId="20" fillId="4" borderId="9" xfId="0" applyFont="1" applyFill="1" applyBorder="1" applyAlignment="1">
      <alignment horizontal="center" vertical="center" shrinkToFit="1"/>
    </xf>
    <xf numFmtId="0" fontId="20" fillId="4" borderId="7" xfId="0" applyFont="1" applyFill="1" applyBorder="1" applyAlignment="1">
      <alignment horizontal="center" vertical="center" shrinkToFit="1"/>
    </xf>
    <xf numFmtId="0" fontId="14" fillId="3" borderId="17"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22" fillId="0" borderId="0" xfId="0" applyFont="1">
      <alignment vertical="center"/>
    </xf>
    <xf numFmtId="0" fontId="25" fillId="0" borderId="0" xfId="0" applyFont="1">
      <alignment vertical="center"/>
    </xf>
    <xf numFmtId="0" fontId="22" fillId="0" borderId="0" xfId="0" applyFont="1">
      <alignment vertical="center"/>
    </xf>
    <xf numFmtId="0" fontId="26" fillId="0" borderId="0" xfId="0" applyFont="1" applyAlignment="1">
      <alignment vertical="center" wrapText="1"/>
    </xf>
    <xf numFmtId="0" fontId="26" fillId="0" borderId="0" xfId="0" applyFont="1" applyAlignment="1">
      <alignment vertical="center" wrapText="1"/>
    </xf>
    <xf numFmtId="0" fontId="22" fillId="0" borderId="19" xfId="0" applyFont="1" applyBorder="1">
      <alignment vertical="center"/>
    </xf>
    <xf numFmtId="0" fontId="22" fillId="0" borderId="15" xfId="0" applyFont="1" applyBorder="1">
      <alignment vertical="center"/>
    </xf>
    <xf numFmtId="0" fontId="22" fillId="0" borderId="20" xfId="0" applyFont="1" applyBorder="1">
      <alignment vertical="center"/>
    </xf>
    <xf numFmtId="0" fontId="22" fillId="0" borderId="0" xfId="0" applyFont="1" applyAlignment="1">
      <alignment vertical="center" shrinkToFit="1"/>
    </xf>
    <xf numFmtId="0" fontId="27" fillId="0" borderId="21" xfId="0" applyFont="1" applyBorder="1">
      <alignment vertical="center"/>
    </xf>
    <xf numFmtId="0" fontId="22" fillId="0" borderId="21" xfId="0" applyFont="1" applyBorder="1">
      <alignment vertical="center"/>
    </xf>
    <xf numFmtId="0" fontId="22" fillId="0" borderId="22" xfId="0" applyFont="1" applyBorder="1">
      <alignment vertical="center"/>
    </xf>
    <xf numFmtId="0" fontId="26" fillId="2" borderId="0" xfId="0" applyFont="1" applyFill="1" applyAlignment="1">
      <alignment horizontal="center" vertical="center"/>
    </xf>
    <xf numFmtId="0" fontId="26" fillId="2" borderId="70" xfId="0" applyFont="1" applyFill="1" applyBorder="1" applyAlignment="1">
      <alignment horizontal="center" vertical="center"/>
    </xf>
    <xf numFmtId="0" fontId="26" fillId="0" borderId="0" xfId="0" applyFont="1">
      <alignment vertical="center"/>
    </xf>
    <xf numFmtId="0" fontId="26" fillId="2" borderId="0" xfId="0" applyFont="1" applyFill="1" applyAlignment="1">
      <alignment horizontal="center" vertical="center"/>
    </xf>
    <xf numFmtId="0" fontId="22" fillId="0" borderId="0" xfId="0" applyFont="1" applyAlignment="1">
      <alignment horizontal="center" vertical="center" shrinkToFit="1"/>
    </xf>
    <xf numFmtId="0" fontId="22" fillId="0" borderId="0" xfId="0" applyFont="1">
      <alignment vertical="center"/>
    </xf>
    <xf numFmtId="0" fontId="26" fillId="0" borderId="0" xfId="0" applyFont="1">
      <alignment vertical="center"/>
    </xf>
    <xf numFmtId="0" fontId="26" fillId="0" borderId="0" xfId="0" applyFont="1" applyAlignment="1">
      <alignment horizontal="center" vertical="center"/>
    </xf>
    <xf numFmtId="0" fontId="26" fillId="0" borderId="71" xfId="0" applyFont="1" applyBorder="1" applyAlignment="1">
      <alignment horizontal="center" vertical="center"/>
    </xf>
    <xf numFmtId="0" fontId="26" fillId="0" borderId="0" xfId="0" applyFont="1" applyAlignment="1">
      <alignment horizontal="right" vertical="center"/>
    </xf>
    <xf numFmtId="0" fontId="22" fillId="0" borderId="9" xfId="0" applyFont="1" applyBorder="1" applyAlignment="1">
      <alignment horizontal="center" vertical="center" shrinkToFit="1"/>
    </xf>
    <xf numFmtId="0" fontId="22" fillId="0" borderId="23" xfId="0" applyFont="1" applyBorder="1" applyAlignment="1">
      <alignment horizontal="center" vertical="center" shrinkToFit="1"/>
    </xf>
    <xf numFmtId="20" fontId="22" fillId="0" borderId="10" xfId="0" applyNumberFormat="1" applyFont="1" applyBorder="1" applyAlignment="1">
      <alignment vertical="center" shrinkToFit="1"/>
    </xf>
    <xf numFmtId="0" fontId="22" fillId="0" borderId="7" xfId="0" applyFont="1" applyBorder="1" applyAlignment="1">
      <alignment horizontal="center" vertical="center" shrinkToFit="1"/>
    </xf>
    <xf numFmtId="0" fontId="22" fillId="0" borderId="8" xfId="0" applyFont="1" applyBorder="1" applyAlignment="1">
      <alignment horizontal="center" vertical="center" shrinkToFit="1"/>
    </xf>
    <xf numFmtId="0" fontId="22" fillId="0" borderId="8" xfId="0" applyFont="1" applyBorder="1" applyAlignment="1">
      <alignment horizontal="center" vertical="center" shrinkToFit="1"/>
    </xf>
    <xf numFmtId="0" fontId="22" fillId="0" borderId="7" xfId="0" applyFont="1" applyBorder="1" applyAlignment="1">
      <alignment horizontal="center" vertical="center" shrinkToFit="1"/>
    </xf>
    <xf numFmtId="0" fontId="22" fillId="0" borderId="10" xfId="0" applyFont="1" applyBorder="1" applyAlignment="1">
      <alignment horizontal="center" vertical="center" shrinkToFit="1"/>
    </xf>
    <xf numFmtId="0" fontId="5" fillId="0" borderId="72" xfId="0" applyFont="1" applyBorder="1" applyAlignment="1">
      <alignment horizontal="center" vertical="center" wrapText="1" readingOrder="1"/>
    </xf>
    <xf numFmtId="0" fontId="22" fillId="0" borderId="12" xfId="0" applyFont="1" applyBorder="1" applyAlignment="1">
      <alignment horizontal="center" vertical="center" shrinkToFit="1"/>
    </xf>
    <xf numFmtId="20" fontId="22" fillId="0" borderId="11" xfId="0" applyNumberFormat="1" applyFont="1" applyBorder="1" applyAlignment="1">
      <alignment horizontal="center" vertical="center" shrinkToFit="1"/>
    </xf>
    <xf numFmtId="0" fontId="22" fillId="0" borderId="12" xfId="0" applyFont="1" applyBorder="1" applyAlignment="1">
      <alignment vertical="center" shrinkToFit="1"/>
    </xf>
    <xf numFmtId="0" fontId="22" fillId="0" borderId="1" xfId="0" applyFont="1" applyBorder="1" applyAlignment="1">
      <alignment vertical="center" shrinkToFit="1"/>
    </xf>
    <xf numFmtId="0" fontId="22" fillId="0" borderId="2" xfId="0" applyFont="1" applyBorder="1" applyAlignment="1">
      <alignment horizontal="center" vertical="center" shrinkToFit="1"/>
    </xf>
    <xf numFmtId="0" fontId="22" fillId="0" borderId="3" xfId="0" applyFont="1" applyBorder="1" applyAlignment="1">
      <alignment vertical="center" shrinkToFit="1"/>
    </xf>
    <xf numFmtId="0" fontId="22" fillId="0" borderId="4" xfId="0" applyFont="1" applyBorder="1" applyAlignment="1">
      <alignment vertical="center" shrinkToFit="1"/>
    </xf>
    <xf numFmtId="0" fontId="22" fillId="0" borderId="13" xfId="0" applyFont="1" applyBorder="1" applyAlignment="1">
      <alignment horizontal="center" vertical="center" shrinkToFit="1"/>
    </xf>
    <xf numFmtId="0" fontId="22" fillId="0" borderId="2" xfId="0" applyFont="1" applyBorder="1" applyAlignment="1">
      <alignment vertical="center" shrinkToFit="1"/>
    </xf>
    <xf numFmtId="0" fontId="22" fillId="0" borderId="11" xfId="0" applyFont="1" applyBorder="1" applyAlignment="1">
      <alignment vertical="center" shrinkToFit="1"/>
    </xf>
    <xf numFmtId="0" fontId="22" fillId="0" borderId="5" xfId="0" applyFont="1" applyBorder="1" applyAlignment="1">
      <alignment vertical="center" shrinkToFit="1"/>
    </xf>
    <xf numFmtId="0" fontId="22" fillId="0" borderId="6" xfId="0" applyFont="1" applyBorder="1" applyAlignment="1">
      <alignment horizontal="center" vertical="center" shrinkToFit="1"/>
    </xf>
    <xf numFmtId="0" fontId="22" fillId="0" borderId="6" xfId="0" applyFont="1" applyBorder="1" applyAlignment="1">
      <alignment vertical="center" shrinkToFit="1"/>
    </xf>
    <xf numFmtId="0" fontId="22" fillId="0" borderId="13" xfId="0" applyFont="1" applyBorder="1" applyAlignment="1">
      <alignment vertical="center" shrinkToFit="1"/>
    </xf>
    <xf numFmtId="0" fontId="22" fillId="0" borderId="7" xfId="0" applyFont="1" applyBorder="1" applyAlignment="1">
      <alignment vertical="center" shrinkToFit="1"/>
    </xf>
    <xf numFmtId="0" fontId="22" fillId="0" borderId="8" xfId="0" applyFont="1" applyBorder="1" applyAlignment="1">
      <alignment vertical="center" shrinkToFit="1"/>
    </xf>
    <xf numFmtId="0" fontId="22" fillId="0" borderId="0" xfId="0" applyFont="1" applyAlignment="1">
      <alignment vertical="center" shrinkToFit="1"/>
    </xf>
    <xf numFmtId="0" fontId="5" fillId="0" borderId="72" xfId="0" applyFont="1" applyBorder="1" applyAlignment="1">
      <alignment horizontal="center" vertical="center" wrapText="1"/>
    </xf>
    <xf numFmtId="0" fontId="28" fillId="0" borderId="0" xfId="0" applyFont="1">
      <alignment vertical="center"/>
    </xf>
    <xf numFmtId="0" fontId="22" fillId="0" borderId="0" xfId="0" applyFont="1">
      <alignment vertical="center"/>
    </xf>
    <xf numFmtId="0" fontId="5" fillId="0" borderId="72" xfId="0" applyFont="1" applyBorder="1" applyAlignment="1">
      <alignment horizontal="center" vertical="center" wrapText="1"/>
    </xf>
    <xf numFmtId="0" fontId="27" fillId="0" borderId="0" xfId="0" applyFont="1">
      <alignment vertical="center"/>
    </xf>
    <xf numFmtId="0" fontId="26" fillId="2" borderId="0" xfId="0" applyFont="1" applyFill="1">
      <alignment vertical="center"/>
    </xf>
    <xf numFmtId="0" fontId="26" fillId="2" borderId="0" xfId="0" applyFont="1" applyFill="1">
      <alignment vertical="center"/>
    </xf>
    <xf numFmtId="0" fontId="22" fillId="0" borderId="9" xfId="0" applyFont="1" applyBorder="1" applyAlignment="1">
      <alignment horizontal="center" vertical="center"/>
    </xf>
    <xf numFmtId="0" fontId="22" fillId="0" borderId="24" xfId="0" applyFont="1" applyBorder="1">
      <alignment vertical="center"/>
    </xf>
    <xf numFmtId="0" fontId="22" fillId="0" borderId="10" xfId="0" applyFont="1" applyBorder="1">
      <alignment vertical="center"/>
    </xf>
    <xf numFmtId="0" fontId="26" fillId="0" borderId="0" xfId="0" applyFont="1">
      <alignment vertical="center"/>
    </xf>
    <xf numFmtId="0" fontId="22" fillId="0" borderId="25" xfId="0" applyFont="1" applyBorder="1" applyAlignment="1">
      <alignment horizontal="center" vertical="center"/>
    </xf>
    <xf numFmtId="0" fontId="22" fillId="0" borderId="26" xfId="0" applyFont="1" applyBorder="1">
      <alignment vertical="center"/>
    </xf>
    <xf numFmtId="0" fontId="22" fillId="0" borderId="12" xfId="0" applyFont="1" applyBorder="1">
      <alignment vertical="center"/>
    </xf>
    <xf numFmtId="0" fontId="22" fillId="0" borderId="25" xfId="0" applyFont="1" applyBorder="1" applyAlignment="1">
      <alignment horizontal="center" vertical="center"/>
    </xf>
    <xf numFmtId="0" fontId="22" fillId="0" borderId="26" xfId="0" applyFont="1" applyBorder="1">
      <alignment vertical="center"/>
    </xf>
    <xf numFmtId="0" fontId="22" fillId="0" borderId="12" xfId="0" applyFont="1" applyBorder="1">
      <alignment vertical="center"/>
    </xf>
    <xf numFmtId="0" fontId="26" fillId="0" borderId="73" xfId="0" applyFont="1" applyBorder="1">
      <alignment vertical="center"/>
    </xf>
    <xf numFmtId="0" fontId="26" fillId="0" borderId="73" xfId="0" applyFont="1" applyBorder="1">
      <alignment vertical="center"/>
    </xf>
    <xf numFmtId="0" fontId="22" fillId="0" borderId="10" xfId="0" applyFont="1" applyBorder="1" applyAlignment="1">
      <alignment horizontal="center" vertical="center"/>
    </xf>
    <xf numFmtId="0" fontId="22" fillId="0" borderId="11" xfId="0" applyFont="1" applyBorder="1">
      <alignment vertical="center"/>
    </xf>
    <xf numFmtId="0" fontId="22" fillId="0" borderId="13" xfId="0" applyFont="1" applyBorder="1" applyAlignment="1">
      <alignment horizontal="center" vertical="center"/>
    </xf>
    <xf numFmtId="0" fontId="22" fillId="0" borderId="0" xfId="0" applyFont="1" applyAlignment="1">
      <alignment horizontal="center" vertical="center"/>
    </xf>
    <xf numFmtId="0" fontId="22" fillId="0" borderId="13" xfId="0" applyFont="1" applyBorder="1">
      <alignment vertical="center"/>
    </xf>
    <xf numFmtId="0" fontId="26" fillId="0" borderId="0" xfId="0" applyFont="1">
      <alignment vertical="center"/>
    </xf>
    <xf numFmtId="0" fontId="26" fillId="0" borderId="0" xfId="0" applyFont="1">
      <alignment vertical="center"/>
    </xf>
    <xf numFmtId="0" fontId="26" fillId="0" borderId="3" xfId="0" applyFont="1" applyBorder="1" applyAlignment="1">
      <alignment horizontal="center" vertical="center"/>
    </xf>
    <xf numFmtId="0" fontId="26" fillId="0" borderId="5" xfId="0" applyFont="1" applyBorder="1" applyAlignment="1">
      <alignment horizontal="center" vertical="center"/>
    </xf>
    <xf numFmtId="0" fontId="26" fillId="0" borderId="7" xfId="0" applyFont="1" applyBorder="1" applyAlignment="1">
      <alignment horizontal="center" vertical="center"/>
    </xf>
    <xf numFmtId="0" fontId="22" fillId="0" borderId="3" xfId="0" applyFont="1" applyBorder="1" applyAlignment="1">
      <alignment horizontal="center" vertical="center"/>
    </xf>
    <xf numFmtId="0" fontId="22" fillId="0" borderId="5" xfId="0" applyFont="1" applyBorder="1" applyAlignment="1">
      <alignment horizontal="center" vertical="center"/>
    </xf>
    <xf numFmtId="0" fontId="22" fillId="0" borderId="7" xfId="0" applyFont="1" applyBorder="1" applyAlignment="1">
      <alignment horizontal="center" vertical="center"/>
    </xf>
    <xf numFmtId="0" fontId="22" fillId="0" borderId="0" xfId="0" applyFont="1" applyProtection="1">
      <alignment vertical="center"/>
      <protection locked="0" hidden="1"/>
    </xf>
    <xf numFmtId="0" fontId="22" fillId="0" borderId="0" xfId="0" applyFont="1" applyProtection="1">
      <alignment vertical="center"/>
      <protection locked="0"/>
    </xf>
    <xf numFmtId="0" fontId="26" fillId="0" borderId="0" xfId="0" applyFont="1" applyProtection="1">
      <alignment vertical="center"/>
      <protection locked="0"/>
    </xf>
    <xf numFmtId="0" fontId="28" fillId="4" borderId="74" xfId="0" applyFont="1" applyFill="1" applyBorder="1" applyAlignment="1">
      <alignment horizontal="center" vertical="center" shrinkToFit="1"/>
    </xf>
    <xf numFmtId="0" fontId="20" fillId="4" borderId="5" xfId="0" applyFont="1" applyFill="1" applyBorder="1" applyAlignment="1">
      <alignment horizontal="center" vertical="center"/>
    </xf>
    <xf numFmtId="0" fontId="20" fillId="4" borderId="7" xfId="0" applyFont="1" applyFill="1" applyBorder="1" applyAlignment="1">
      <alignment horizontal="center" vertical="center"/>
    </xf>
    <xf numFmtId="0" fontId="20" fillId="4" borderId="14" xfId="0" applyFont="1" applyFill="1" applyBorder="1" applyAlignment="1">
      <alignment horizontal="center" vertical="center"/>
    </xf>
    <xf numFmtId="14" fontId="20" fillId="4" borderId="14" xfId="0" applyNumberFormat="1" applyFont="1" applyFill="1" applyBorder="1" applyAlignment="1">
      <alignment horizontal="center" vertical="center"/>
    </xf>
    <xf numFmtId="176" fontId="20" fillId="4" borderId="14" xfId="0" applyNumberFormat="1" applyFont="1" applyFill="1" applyBorder="1" applyAlignment="1">
      <alignment horizontal="center" vertical="center"/>
    </xf>
    <xf numFmtId="0" fontId="0" fillId="0" borderId="0" xfId="0">
      <alignment vertical="center"/>
    </xf>
    <xf numFmtId="0" fontId="20" fillId="0" borderId="0" xfId="0" applyFont="1" applyAlignment="1">
      <alignment horizontal="center" vertical="center" shrinkToFit="1"/>
    </xf>
    <xf numFmtId="0" fontId="20" fillId="4" borderId="3" xfId="0" applyFont="1" applyFill="1" applyBorder="1" applyAlignment="1">
      <alignment horizontal="center" vertical="center"/>
    </xf>
    <xf numFmtId="0" fontId="20" fillId="4" borderId="27" xfId="0" applyFont="1" applyFill="1" applyBorder="1" applyAlignment="1">
      <alignment horizontal="center" vertical="center"/>
    </xf>
    <xf numFmtId="0" fontId="20" fillId="4" borderId="16" xfId="0" applyFont="1" applyFill="1" applyBorder="1" applyAlignment="1">
      <alignment horizontal="center" vertical="center"/>
    </xf>
    <xf numFmtId="176" fontId="20" fillId="4" borderId="14" xfId="0" applyNumberFormat="1" applyFont="1" applyFill="1" applyBorder="1" applyAlignment="1">
      <alignment horizontal="center" vertical="center"/>
    </xf>
    <xf numFmtId="0" fontId="20" fillId="4" borderId="14" xfId="0" applyFont="1" applyFill="1" applyBorder="1" applyAlignment="1">
      <alignment vertical="center" shrinkToFit="1"/>
    </xf>
    <xf numFmtId="0" fontId="20" fillId="4" borderId="14" xfId="0" applyFont="1" applyFill="1" applyBorder="1" applyAlignment="1">
      <alignment horizontal="center" vertical="center"/>
    </xf>
    <xf numFmtId="0" fontId="20" fillId="4" borderId="8" xfId="0" applyFont="1" applyFill="1" applyBorder="1" applyAlignment="1">
      <alignment horizontal="center" vertical="center"/>
    </xf>
    <xf numFmtId="0" fontId="22" fillId="0" borderId="0" xfId="0" applyFont="1">
      <alignment vertical="center"/>
    </xf>
    <xf numFmtId="0" fontId="29" fillId="0" borderId="0" xfId="0" applyFont="1">
      <alignment vertical="center"/>
    </xf>
    <xf numFmtId="0" fontId="30" fillId="0" borderId="0" xfId="0" applyFont="1">
      <alignment vertical="center"/>
    </xf>
    <xf numFmtId="0" fontId="14" fillId="3" borderId="28" xfId="0" applyFont="1" applyFill="1" applyBorder="1" applyAlignment="1">
      <alignment horizontal="center" vertical="center"/>
    </xf>
    <xf numFmtId="0" fontId="14" fillId="3" borderId="29" xfId="0" applyFont="1" applyFill="1" applyBorder="1" applyAlignment="1">
      <alignment horizontal="center" vertical="center"/>
    </xf>
    <xf numFmtId="0" fontId="14" fillId="3" borderId="30" xfId="0" applyFont="1" applyFill="1" applyBorder="1" applyAlignment="1">
      <alignment horizontal="center" vertical="center"/>
    </xf>
    <xf numFmtId="0" fontId="14" fillId="3" borderId="30" xfId="0" applyFont="1" applyFill="1" applyBorder="1" applyAlignment="1">
      <alignment horizontal="center" vertical="center" wrapText="1"/>
    </xf>
    <xf numFmtId="0" fontId="14" fillId="3" borderId="31" xfId="0" applyFont="1" applyFill="1" applyBorder="1" applyAlignment="1">
      <alignment horizontal="center" vertical="center" wrapText="1"/>
    </xf>
    <xf numFmtId="0" fontId="20" fillId="4" borderId="32" xfId="0" applyFont="1" applyFill="1" applyBorder="1" applyAlignment="1">
      <alignment horizontal="center" vertical="center" shrinkToFit="1"/>
    </xf>
    <xf numFmtId="0" fontId="20" fillId="4" borderId="33" xfId="0" applyFont="1" applyFill="1" applyBorder="1" applyAlignment="1">
      <alignment horizontal="center" vertical="center" shrinkToFit="1"/>
    </xf>
    <xf numFmtId="14" fontId="20" fillId="4" borderId="33" xfId="0" applyNumberFormat="1" applyFont="1" applyFill="1" applyBorder="1" applyAlignment="1">
      <alignment horizontal="center" vertical="center" shrinkToFit="1"/>
    </xf>
    <xf numFmtId="0" fontId="20" fillId="4" borderId="33" xfId="0" applyFont="1" applyFill="1" applyBorder="1" applyAlignment="1">
      <alignment vertical="center" shrinkToFit="1"/>
    </xf>
    <xf numFmtId="0" fontId="20" fillId="4" borderId="34" xfId="0" applyFont="1" applyFill="1" applyBorder="1" applyAlignment="1">
      <alignment vertical="center" shrinkToFit="1"/>
    </xf>
    <xf numFmtId="0" fontId="20" fillId="4" borderId="35" xfId="0" applyFont="1" applyFill="1" applyBorder="1" applyAlignment="1">
      <alignment horizontal="center" vertical="center" shrinkToFit="1"/>
    </xf>
    <xf numFmtId="0" fontId="14" fillId="3" borderId="36" xfId="0" applyFont="1" applyFill="1" applyBorder="1" applyAlignment="1">
      <alignment horizontal="center" vertical="center"/>
    </xf>
    <xf numFmtId="0" fontId="14" fillId="3" borderId="37" xfId="0" applyFont="1" applyFill="1" applyBorder="1" applyAlignment="1">
      <alignment horizontal="center" vertical="center"/>
    </xf>
    <xf numFmtId="0" fontId="14" fillId="3" borderId="17" xfId="0" applyFont="1" applyFill="1" applyBorder="1" applyAlignment="1">
      <alignment horizontal="center" vertical="center"/>
    </xf>
    <xf numFmtId="0" fontId="0" fillId="0" borderId="0" xfId="0" applyAlignment="1">
      <alignment horizontal="center"/>
    </xf>
    <xf numFmtId="177" fontId="20" fillId="4" borderId="24" xfId="0" applyNumberFormat="1" applyFont="1" applyFill="1" applyBorder="1" applyAlignment="1">
      <alignment horizontal="center" vertical="center" shrinkToFit="1"/>
    </xf>
    <xf numFmtId="177" fontId="20" fillId="4" borderId="38" xfId="0" applyNumberFormat="1" applyFont="1" applyFill="1" applyBorder="1" applyAlignment="1">
      <alignment horizontal="center" vertical="center" shrinkToFit="1"/>
    </xf>
    <xf numFmtId="177" fontId="20" fillId="4" borderId="39" xfId="0" applyNumberFormat="1" applyFont="1" applyFill="1" applyBorder="1" applyAlignment="1">
      <alignment horizontal="center" vertical="center" shrinkToFit="1"/>
    </xf>
    <xf numFmtId="177" fontId="20" fillId="4" borderId="40" xfId="0" applyNumberFormat="1" applyFont="1" applyFill="1" applyBorder="1" applyAlignment="1">
      <alignment horizontal="center" vertical="center" shrinkToFit="1"/>
    </xf>
    <xf numFmtId="177" fontId="0" fillId="0" borderId="0" xfId="0" applyNumberFormat="1" applyAlignment="1" applyProtection="1">
      <alignment horizontal="center"/>
      <protection locked="0"/>
    </xf>
    <xf numFmtId="0" fontId="15" fillId="4" borderId="27" xfId="1" applyFill="1" applyBorder="1" applyAlignment="1" applyProtection="1">
      <alignment horizontal="center" vertical="center"/>
    </xf>
    <xf numFmtId="0" fontId="15" fillId="4" borderId="4" xfId="1" applyFill="1" applyBorder="1" applyAlignment="1" applyProtection="1">
      <alignment horizontal="center" vertical="center"/>
    </xf>
    <xf numFmtId="0" fontId="5" fillId="0" borderId="0" xfId="0" applyFont="1">
      <alignment vertical="center"/>
    </xf>
    <xf numFmtId="0" fontId="27" fillId="0" borderId="41" xfId="0" applyFont="1" applyBorder="1">
      <alignment vertical="center"/>
    </xf>
    <xf numFmtId="0" fontId="22" fillId="0" borderId="41" xfId="0" applyFont="1" applyBorder="1">
      <alignment vertical="center"/>
    </xf>
    <xf numFmtId="0" fontId="29" fillId="0" borderId="0" xfId="0" applyFont="1">
      <alignment vertical="center"/>
    </xf>
    <xf numFmtId="0" fontId="22" fillId="5" borderId="42" xfId="0" applyFont="1" applyFill="1" applyBorder="1">
      <alignment vertical="center"/>
    </xf>
    <xf numFmtId="0" fontId="0" fillId="5" borderId="43" xfId="0" applyFill="1" applyBorder="1">
      <alignment vertical="center"/>
    </xf>
    <xf numFmtId="0" fontId="0" fillId="5" borderId="43" xfId="0" applyFill="1" applyBorder="1">
      <alignment vertical="center"/>
    </xf>
    <xf numFmtId="0" fontId="0" fillId="5" borderId="39" xfId="0" applyFill="1" applyBorder="1">
      <alignment vertical="center"/>
    </xf>
    <xf numFmtId="0" fontId="22" fillId="0" borderId="44" xfId="0" applyFont="1" applyBorder="1">
      <alignment vertical="center"/>
    </xf>
    <xf numFmtId="0" fontId="22" fillId="0" borderId="45" xfId="0" applyFont="1" applyBorder="1">
      <alignment vertical="center"/>
    </xf>
    <xf numFmtId="0" fontId="29" fillId="0" borderId="44" xfId="0" applyFont="1" applyBorder="1">
      <alignment vertical="center"/>
    </xf>
    <xf numFmtId="0" fontId="29" fillId="0" borderId="0" xfId="0" applyFont="1">
      <alignment vertical="center"/>
    </xf>
    <xf numFmtId="0" fontId="29" fillId="0" borderId="45" xfId="0" applyFont="1" applyBorder="1">
      <alignment vertical="center"/>
    </xf>
    <xf numFmtId="0" fontId="30" fillId="0" borderId="44" xfId="0" applyFont="1" applyBorder="1">
      <alignment vertical="center"/>
    </xf>
    <xf numFmtId="0" fontId="30" fillId="0" borderId="0" xfId="0" applyFont="1">
      <alignment vertical="center"/>
    </xf>
    <xf numFmtId="0" fontId="30" fillId="0" borderId="45" xfId="0" applyFont="1" applyBorder="1">
      <alignment vertical="center"/>
    </xf>
    <xf numFmtId="0" fontId="30" fillId="0" borderId="46" xfId="0" applyFont="1" applyBorder="1">
      <alignment vertical="center"/>
    </xf>
    <xf numFmtId="0" fontId="30" fillId="0" borderId="47" xfId="0" applyFont="1" applyBorder="1">
      <alignment vertical="center"/>
    </xf>
    <xf numFmtId="0" fontId="30" fillId="0" borderId="48" xfId="0" applyFont="1" applyBorder="1">
      <alignment vertical="center"/>
    </xf>
    <xf numFmtId="0" fontId="30" fillId="0" borderId="0" xfId="0" applyFont="1">
      <alignment vertical="center"/>
    </xf>
    <xf numFmtId="0" fontId="22" fillId="5" borderId="43" xfId="0" applyFont="1" applyFill="1" applyBorder="1">
      <alignment vertical="center"/>
    </xf>
    <xf numFmtId="0" fontId="22" fillId="5" borderId="39" xfId="0" applyFont="1" applyFill="1" applyBorder="1">
      <alignment vertical="center"/>
    </xf>
    <xf numFmtId="0" fontId="0" fillId="0" borderId="46" xfId="0" applyBorder="1">
      <alignment vertical="center"/>
    </xf>
    <xf numFmtId="0" fontId="0" fillId="0" borderId="47" xfId="0" applyBorder="1">
      <alignment vertical="center"/>
    </xf>
    <xf numFmtId="0" fontId="30" fillId="0" borderId="0" xfId="0" applyFont="1" applyAlignment="1">
      <alignment horizontal="right" vertical="center"/>
    </xf>
    <xf numFmtId="0" fontId="30" fillId="0" borderId="0" xfId="0" applyFont="1">
      <alignment vertical="center"/>
    </xf>
    <xf numFmtId="0" fontId="9" fillId="0" borderId="0" xfId="0" applyFont="1">
      <alignment vertical="center"/>
    </xf>
    <xf numFmtId="0" fontId="9" fillId="0" borderId="45" xfId="0" applyFont="1" applyBorder="1">
      <alignment vertical="center"/>
    </xf>
    <xf numFmtId="0" fontId="9" fillId="0" borderId="0" xfId="0" applyFont="1" applyAlignment="1">
      <alignment vertical="center" wrapText="1"/>
    </xf>
    <xf numFmtId="0" fontId="9" fillId="0" borderId="45" xfId="0" applyFont="1" applyBorder="1" applyAlignment="1">
      <alignment vertical="center" wrapText="1"/>
    </xf>
    <xf numFmtId="0" fontId="15" fillId="0" borderId="0" xfId="1" applyAlignment="1" applyProtection="1">
      <alignment vertical="center"/>
    </xf>
    <xf numFmtId="0" fontId="0" fillId="0" borderId="47" xfId="0" applyBorder="1">
      <alignment vertical="center"/>
    </xf>
    <xf numFmtId="0" fontId="30" fillId="0" borderId="44" xfId="0" applyFont="1" applyBorder="1">
      <alignment vertical="center"/>
    </xf>
    <xf numFmtId="0" fontId="30" fillId="0" borderId="45" xfId="0" applyFont="1" applyBorder="1">
      <alignment vertical="center"/>
    </xf>
    <xf numFmtId="0" fontId="22" fillId="0" borderId="49" xfId="0" applyFont="1" applyBorder="1">
      <alignment vertical="center"/>
    </xf>
    <xf numFmtId="0" fontId="22" fillId="0" borderId="50" xfId="0" applyFont="1" applyBorder="1">
      <alignment vertical="center"/>
    </xf>
    <xf numFmtId="0" fontId="22" fillId="0" borderId="46" xfId="0" applyFont="1" applyBorder="1">
      <alignment vertical="center"/>
    </xf>
    <xf numFmtId="0" fontId="22" fillId="0" borderId="47" xfId="0" applyFont="1" applyBorder="1">
      <alignment vertical="center"/>
    </xf>
    <xf numFmtId="0" fontId="31" fillId="0" borderId="0" xfId="0" applyFont="1">
      <alignment vertical="center"/>
    </xf>
    <xf numFmtId="0" fontId="32" fillId="0" borderId="0" xfId="0" applyFont="1" applyAlignment="1" applyProtection="1">
      <alignment horizontal="left" vertical="center" readingOrder="1"/>
      <protection locked="0"/>
    </xf>
    <xf numFmtId="0" fontId="0" fillId="0" borderId="0" xfId="0" applyProtection="1">
      <alignment vertical="center"/>
      <protection locked="0"/>
    </xf>
    <xf numFmtId="0" fontId="31" fillId="0" borderId="26" xfId="0" applyFont="1" applyBorder="1" applyProtection="1">
      <alignment vertical="center"/>
      <protection locked="0"/>
    </xf>
    <xf numFmtId="0" fontId="32" fillId="0" borderId="15" xfId="0" applyFont="1" applyBorder="1" applyAlignment="1" applyProtection="1">
      <alignment horizontal="left" vertical="center" readingOrder="1"/>
      <protection locked="0"/>
    </xf>
    <xf numFmtId="0" fontId="31" fillId="0" borderId="15" xfId="0" applyFont="1" applyBorder="1" applyProtection="1">
      <alignment vertical="center"/>
      <protection locked="0"/>
    </xf>
    <xf numFmtId="0" fontId="22" fillId="0" borderId="20" xfId="0" applyFont="1" applyBorder="1" applyProtection="1">
      <alignment vertical="center"/>
      <protection locked="0"/>
    </xf>
    <xf numFmtId="0" fontId="31" fillId="0" borderId="51" xfId="0" applyFont="1" applyBorder="1" applyProtection="1">
      <alignment vertical="center"/>
      <protection locked="0"/>
    </xf>
    <xf numFmtId="0" fontId="32" fillId="0" borderId="0" xfId="0" applyFont="1" applyAlignment="1" applyProtection="1">
      <alignment horizontal="left" vertical="center" readingOrder="1"/>
      <protection locked="0"/>
    </xf>
    <xf numFmtId="0" fontId="31" fillId="0" borderId="0" xfId="0" applyFont="1" applyProtection="1">
      <alignment vertical="center"/>
      <protection locked="0"/>
    </xf>
    <xf numFmtId="0" fontId="26" fillId="0" borderId="19" xfId="0" applyFont="1" applyBorder="1" applyProtection="1">
      <alignment vertical="center"/>
      <protection locked="0"/>
    </xf>
    <xf numFmtId="0" fontId="22" fillId="0" borderId="51" xfId="0" applyFont="1" applyBorder="1" applyProtection="1">
      <alignment vertical="center"/>
      <protection locked="0" hidden="1"/>
    </xf>
    <xf numFmtId="0" fontId="0" fillId="0" borderId="0" xfId="0" applyProtection="1">
      <alignment vertical="center"/>
      <protection locked="0"/>
    </xf>
    <xf numFmtId="0" fontId="22" fillId="0" borderId="0" xfId="0" applyFont="1" applyProtection="1">
      <alignment vertical="center"/>
      <protection locked="0" hidden="1"/>
    </xf>
    <xf numFmtId="0" fontId="26" fillId="0" borderId="52" xfId="0" applyFont="1" applyBorder="1" applyProtection="1">
      <alignment vertical="center"/>
      <protection locked="0"/>
    </xf>
    <xf numFmtId="0" fontId="32" fillId="0" borderId="21" xfId="0" applyFont="1" applyBorder="1" applyAlignment="1" applyProtection="1">
      <alignment horizontal="left" vertical="center" readingOrder="1"/>
      <protection locked="0"/>
    </xf>
    <xf numFmtId="0" fontId="26" fillId="0" borderId="21" xfId="0" applyFont="1" applyBorder="1" applyProtection="1">
      <alignment vertical="center"/>
      <protection locked="0"/>
    </xf>
    <xf numFmtId="0" fontId="26" fillId="0" borderId="22" xfId="0" applyFont="1" applyBorder="1" applyProtection="1">
      <alignment vertical="center"/>
      <protection locked="0"/>
    </xf>
    <xf numFmtId="0" fontId="22" fillId="0" borderId="53" xfId="0" applyFont="1" applyBorder="1" applyAlignment="1">
      <alignment vertical="center" shrinkToFit="1"/>
    </xf>
    <xf numFmtId="0" fontId="22" fillId="0" borderId="46" xfId="0" applyFont="1" applyBorder="1" applyAlignment="1">
      <alignment vertical="center" shrinkToFit="1"/>
    </xf>
    <xf numFmtId="0" fontId="22" fillId="0" borderId="42" xfId="0" applyFont="1" applyBorder="1" applyAlignment="1">
      <alignment vertical="center" shrinkToFit="1"/>
    </xf>
    <xf numFmtId="0" fontId="22" fillId="0" borderId="54" xfId="0" applyFont="1" applyBorder="1" applyAlignment="1">
      <alignment vertical="center" shrinkToFit="1"/>
    </xf>
    <xf numFmtId="0" fontId="5" fillId="0" borderId="0" xfId="0" applyFont="1" applyAlignment="1">
      <alignment vertical="center" wrapText="1" readingOrder="1"/>
    </xf>
    <xf numFmtId="0" fontId="5" fillId="0" borderId="75" xfId="0" applyFont="1" applyBorder="1" applyAlignment="1">
      <alignment horizontal="center" vertical="center" wrapText="1"/>
    </xf>
    <xf numFmtId="0" fontId="5" fillId="0" borderId="75" xfId="0" applyFont="1" applyBorder="1" applyAlignment="1">
      <alignment horizontal="center" vertical="center" wrapText="1"/>
    </xf>
    <xf numFmtId="0" fontId="22" fillId="0" borderId="0" xfId="0" applyFont="1">
      <alignment vertical="center"/>
    </xf>
    <xf numFmtId="0" fontId="26" fillId="0" borderId="0" xfId="0" applyFont="1" applyAlignment="1">
      <alignment vertical="center" wrapText="1"/>
    </xf>
    <xf numFmtId="0" fontId="22" fillId="0" borderId="10" xfId="0" applyFont="1" applyBorder="1" applyAlignment="1">
      <alignment horizontal="center" vertical="center" shrinkToFit="1"/>
    </xf>
    <xf numFmtId="0" fontId="22" fillId="0" borderId="13" xfId="0" applyFont="1" applyBorder="1" applyAlignment="1">
      <alignment horizontal="center" vertical="center" shrinkToFit="1"/>
    </xf>
    <xf numFmtId="0" fontId="22" fillId="0" borderId="15" xfId="0" applyFont="1" applyBorder="1">
      <alignment vertical="center"/>
    </xf>
    <xf numFmtId="0" fontId="26" fillId="0" borderId="0" xfId="0" applyFont="1" applyAlignment="1">
      <alignment vertical="center" wrapText="1"/>
    </xf>
    <xf numFmtId="0" fontId="26" fillId="2" borderId="0" xfId="0" applyFont="1" applyFill="1" applyAlignment="1">
      <alignment horizontal="center" vertical="center"/>
    </xf>
    <xf numFmtId="0" fontId="26" fillId="2" borderId="70" xfId="0" applyFont="1" applyFill="1" applyBorder="1" applyAlignment="1">
      <alignment horizontal="center" vertical="center"/>
    </xf>
    <xf numFmtId="0" fontId="26" fillId="2" borderId="0" xfId="0" applyFont="1" applyFill="1" applyAlignment="1">
      <alignment horizontal="center" vertical="center"/>
    </xf>
    <xf numFmtId="0" fontId="22" fillId="0" borderId="10" xfId="0" applyFont="1" applyBorder="1" applyAlignment="1">
      <alignment horizontal="center" vertical="center" shrinkToFit="1"/>
    </xf>
    <xf numFmtId="0" fontId="22" fillId="0" borderId="13" xfId="0" applyFont="1" applyBorder="1" applyAlignment="1">
      <alignment horizontal="center" vertical="center" shrinkToFit="1"/>
    </xf>
    <xf numFmtId="0" fontId="26" fillId="0" borderId="0" xfId="0" applyFont="1" applyAlignment="1">
      <alignment horizontal="center" vertical="center"/>
    </xf>
    <xf numFmtId="0" fontId="26" fillId="0" borderId="16" xfId="0" applyFont="1" applyBorder="1" applyAlignment="1">
      <alignment vertical="center" wrapText="1"/>
    </xf>
    <xf numFmtId="0" fontId="26" fillId="0" borderId="14" xfId="0" applyFont="1" applyBorder="1" applyAlignment="1">
      <alignment vertical="center" wrapText="1"/>
    </xf>
    <xf numFmtId="0" fontId="26" fillId="0" borderId="27" xfId="0" applyFont="1" applyBorder="1" applyAlignment="1">
      <alignment vertical="center" wrapText="1"/>
    </xf>
    <xf numFmtId="0" fontId="15" fillId="4" borderId="30" xfId="1" applyFill="1" applyBorder="1" applyAlignment="1" applyProtection="1">
      <alignment horizontal="center" vertical="center"/>
    </xf>
    <xf numFmtId="0" fontId="22" fillId="0" borderId="15" xfId="0" applyFont="1" applyBorder="1" applyProtection="1">
      <alignment vertical="center"/>
      <protection locked="0"/>
    </xf>
    <xf numFmtId="49" fontId="20" fillId="4" borderId="27" xfId="0" applyNumberFormat="1" applyFont="1" applyFill="1" applyBorder="1" applyAlignment="1">
      <alignment horizontal="center" vertical="center"/>
    </xf>
    <xf numFmtId="49" fontId="20" fillId="4" borderId="16" xfId="0" applyNumberFormat="1" applyFont="1" applyFill="1" applyBorder="1" applyAlignment="1">
      <alignment horizontal="center" vertical="center"/>
    </xf>
    <xf numFmtId="0" fontId="20" fillId="4" borderId="17" xfId="0" applyFont="1" applyFill="1" applyBorder="1" applyAlignment="1">
      <alignment horizontal="center" vertical="center"/>
    </xf>
    <xf numFmtId="0" fontId="20" fillId="4" borderId="40" xfId="0" applyFont="1" applyFill="1" applyBorder="1" applyAlignment="1">
      <alignment horizontal="center" vertical="center"/>
    </xf>
    <xf numFmtId="0" fontId="22" fillId="0" borderId="76" xfId="0" applyFont="1" applyBorder="1">
      <alignment vertical="center"/>
    </xf>
    <xf numFmtId="0" fontId="5" fillId="0" borderId="77" xfId="0" applyFont="1" applyBorder="1" applyAlignment="1">
      <alignment horizontal="center" vertical="center" wrapText="1"/>
    </xf>
    <xf numFmtId="0" fontId="33" fillId="0" borderId="0" xfId="0" applyFont="1">
      <alignment vertical="center"/>
    </xf>
    <xf numFmtId="0" fontId="29" fillId="0" borderId="0" xfId="0" applyFont="1" applyAlignment="1">
      <alignment vertical="center" wrapText="1"/>
    </xf>
    <xf numFmtId="0" fontId="29" fillId="0" borderId="45" xfId="0" applyFont="1" applyBorder="1" applyAlignment="1">
      <alignment vertical="center" wrapText="1"/>
    </xf>
    <xf numFmtId="0" fontId="29" fillId="0" borderId="47" xfId="0" applyFont="1" applyBorder="1" applyAlignment="1">
      <alignment vertical="center" wrapText="1"/>
    </xf>
    <xf numFmtId="0" fontId="29" fillId="0" borderId="48" xfId="0" applyFont="1" applyBorder="1" applyAlignment="1">
      <alignment vertical="center" wrapText="1"/>
    </xf>
    <xf numFmtId="0" fontId="26" fillId="0" borderId="0" xfId="0" applyFont="1" applyAlignment="1">
      <alignment horizontal="center" vertical="center"/>
    </xf>
    <xf numFmtId="0" fontId="34" fillId="0" borderId="0" xfId="0" applyFont="1" applyProtection="1">
      <alignment vertical="center"/>
      <protection locked="0"/>
    </xf>
    <xf numFmtId="0" fontId="35" fillId="0" borderId="0" xfId="0" applyFont="1" applyProtection="1">
      <alignment vertical="center"/>
      <protection locked="0"/>
    </xf>
    <xf numFmtId="0" fontId="9" fillId="0" borderId="44" xfId="0" applyFont="1" applyBorder="1">
      <alignment vertical="center"/>
    </xf>
    <xf numFmtId="0" fontId="29" fillId="0" borderId="0" xfId="0" applyFont="1">
      <alignment vertical="center"/>
    </xf>
    <xf numFmtId="0" fontId="0" fillId="0" borderId="0" xfId="0" applyAlignment="1" applyProtection="1">
      <alignment vertical="center" shrinkToFit="1"/>
      <protection locked="0"/>
    </xf>
    <xf numFmtId="0" fontId="29" fillId="0" borderId="47" xfId="0" applyFont="1" applyBorder="1" applyAlignment="1">
      <alignment vertical="center" wrapText="1"/>
    </xf>
    <xf numFmtId="0" fontId="29" fillId="0" borderId="48" xfId="0" applyFont="1" applyBorder="1" applyAlignment="1">
      <alignment vertical="center" wrapText="1"/>
    </xf>
    <xf numFmtId="0" fontId="22" fillId="0" borderId="28" xfId="0" applyFont="1" applyBorder="1" applyAlignment="1">
      <alignment vertical="center" shrinkToFit="1"/>
    </xf>
    <xf numFmtId="0" fontId="0" fillId="0" borderId="0" xfId="0">
      <alignment vertical="center"/>
    </xf>
    <xf numFmtId="0" fontId="36" fillId="6" borderId="0" xfId="0" applyFont="1" applyFill="1" applyAlignment="1">
      <alignment vertical="center" wrapText="1"/>
    </xf>
    <xf numFmtId="0" fontId="20" fillId="4" borderId="55" xfId="0" applyFont="1" applyFill="1" applyBorder="1" applyAlignment="1">
      <alignment horizontal="center" vertical="center"/>
    </xf>
    <xf numFmtId="177" fontId="20" fillId="4" borderId="56" xfId="0" applyNumberFormat="1" applyFont="1" applyFill="1" applyBorder="1" applyAlignment="1">
      <alignment horizontal="center" vertical="center" shrinkToFit="1"/>
    </xf>
    <xf numFmtId="0" fontId="20" fillId="4" borderId="57" xfId="0" applyFont="1" applyFill="1" applyBorder="1" applyAlignment="1">
      <alignment horizontal="center" vertical="center"/>
    </xf>
    <xf numFmtId="49" fontId="20" fillId="4" borderId="57" xfId="0" applyNumberFormat="1" applyFont="1" applyFill="1" applyBorder="1" applyAlignment="1">
      <alignment horizontal="center" vertical="center"/>
    </xf>
    <xf numFmtId="14" fontId="20" fillId="4" borderId="57" xfId="0" applyNumberFormat="1" applyFont="1" applyFill="1" applyBorder="1" applyAlignment="1">
      <alignment horizontal="center" vertical="center" shrinkToFit="1"/>
    </xf>
    <xf numFmtId="178" fontId="20" fillId="4" borderId="57" xfId="0" applyNumberFormat="1" applyFont="1" applyFill="1" applyBorder="1" applyAlignment="1">
      <alignment horizontal="center" vertical="center" shrinkToFit="1"/>
    </xf>
    <xf numFmtId="179" fontId="20" fillId="4" borderId="57" xfId="0" applyNumberFormat="1" applyFont="1" applyFill="1" applyBorder="1" applyAlignment="1">
      <alignment horizontal="center" vertical="center" shrinkToFit="1"/>
    </xf>
    <xf numFmtId="179" fontId="20" fillId="4" borderId="57" xfId="0" applyNumberFormat="1" applyFont="1" applyFill="1" applyBorder="1">
      <alignment vertical="center"/>
    </xf>
    <xf numFmtId="14" fontId="20" fillId="4" borderId="16" xfId="0" applyNumberFormat="1" applyFont="1" applyFill="1" applyBorder="1" applyAlignment="1">
      <alignment horizontal="center" vertical="center" shrinkToFit="1"/>
    </xf>
    <xf numFmtId="178" fontId="20" fillId="4" borderId="16" xfId="0" applyNumberFormat="1" applyFont="1" applyFill="1" applyBorder="1" applyAlignment="1">
      <alignment horizontal="center" vertical="center" shrinkToFit="1"/>
    </xf>
    <xf numFmtId="179" fontId="20" fillId="4" borderId="16" xfId="0" applyNumberFormat="1" applyFont="1" applyFill="1" applyBorder="1" applyAlignment="1">
      <alignment horizontal="center" vertical="center" shrinkToFit="1"/>
    </xf>
    <xf numFmtId="179" fontId="20" fillId="4" borderId="16" xfId="0" applyNumberFormat="1" applyFont="1" applyFill="1" applyBorder="1">
      <alignment vertical="center"/>
    </xf>
    <xf numFmtId="14" fontId="20" fillId="4" borderId="57" xfId="0" applyNumberFormat="1" applyFont="1" applyFill="1" applyBorder="1" applyAlignment="1">
      <alignment horizontal="center" vertical="center"/>
    </xf>
    <xf numFmtId="176" fontId="20" fillId="4" borderId="57" xfId="0" applyNumberFormat="1" applyFont="1" applyFill="1" applyBorder="1" applyAlignment="1">
      <alignment horizontal="center" vertical="center"/>
    </xf>
    <xf numFmtId="179" fontId="20" fillId="4" borderId="57" xfId="0" applyNumberFormat="1" applyFont="1" applyFill="1" applyBorder="1" applyAlignment="1">
      <alignment vertical="center" shrinkToFit="1"/>
    </xf>
    <xf numFmtId="179" fontId="20" fillId="4" borderId="57" xfId="0" applyNumberFormat="1" applyFont="1" applyFill="1" applyBorder="1" applyAlignment="1">
      <alignment horizontal="center" vertical="center"/>
    </xf>
    <xf numFmtId="179" fontId="20" fillId="4" borderId="58" xfId="0" applyNumberFormat="1" applyFont="1" applyFill="1" applyBorder="1" applyAlignment="1">
      <alignment horizontal="center" vertical="center"/>
    </xf>
    <xf numFmtId="179" fontId="20" fillId="4" borderId="55" xfId="0" applyNumberFormat="1" applyFont="1" applyFill="1" applyBorder="1" applyAlignment="1">
      <alignment horizontal="center" vertical="center" shrinkToFit="1"/>
    </xf>
    <xf numFmtId="14" fontId="20" fillId="4" borderId="16" xfId="0" applyNumberFormat="1" applyFont="1" applyFill="1" applyBorder="1" applyAlignment="1">
      <alignment horizontal="center" vertical="center"/>
    </xf>
    <xf numFmtId="176" fontId="20" fillId="4" borderId="16" xfId="0" applyNumberFormat="1" applyFont="1" applyFill="1" applyBorder="1" applyAlignment="1">
      <alignment horizontal="center" vertical="center"/>
    </xf>
    <xf numFmtId="179" fontId="20" fillId="4" borderId="16" xfId="0" applyNumberFormat="1" applyFont="1" applyFill="1" applyBorder="1" applyAlignment="1">
      <alignment vertical="center" shrinkToFit="1"/>
    </xf>
    <xf numFmtId="179" fontId="20" fillId="4" borderId="16" xfId="0" applyNumberFormat="1" applyFont="1" applyFill="1" applyBorder="1" applyAlignment="1">
      <alignment horizontal="center" vertical="center"/>
    </xf>
    <xf numFmtId="179" fontId="20" fillId="4" borderId="6" xfId="0" applyNumberFormat="1" applyFont="1" applyFill="1" applyBorder="1" applyAlignment="1">
      <alignment horizontal="center" vertical="center"/>
    </xf>
    <xf numFmtId="179" fontId="20" fillId="4" borderId="5" xfId="0" applyNumberFormat="1" applyFont="1" applyFill="1" applyBorder="1" applyAlignment="1">
      <alignment horizontal="center" vertical="center" shrinkToFit="1"/>
    </xf>
    <xf numFmtId="0" fontId="0" fillId="0" borderId="0" xfId="0" applyProtection="1">
      <alignment vertical="center"/>
      <protection locked="0"/>
    </xf>
    <xf numFmtId="0" fontId="26" fillId="0" borderId="0" xfId="0" applyFont="1" applyAlignment="1">
      <alignment horizontal="center" vertical="center"/>
    </xf>
    <xf numFmtId="0" fontId="29" fillId="0" borderId="0" xfId="0" applyFont="1" applyAlignment="1">
      <alignment vertical="center" wrapText="1"/>
    </xf>
    <xf numFmtId="0" fontId="29" fillId="0" borderId="45" xfId="0" applyFont="1" applyBorder="1" applyAlignment="1">
      <alignment vertical="center" wrapText="1"/>
    </xf>
    <xf numFmtId="0" fontId="29" fillId="0" borderId="47" xfId="0" applyFont="1" applyBorder="1" applyAlignment="1">
      <alignment vertical="center" wrapText="1"/>
    </xf>
    <xf numFmtId="0" fontId="29" fillId="0" borderId="48" xfId="0" applyFont="1" applyBorder="1" applyAlignment="1">
      <alignment vertical="center" wrapText="1"/>
    </xf>
    <xf numFmtId="0" fontId="26" fillId="7" borderId="24" xfId="0" applyFont="1" applyFill="1" applyBorder="1" applyAlignment="1">
      <alignment horizontal="center" vertical="center"/>
    </xf>
    <xf numFmtId="0" fontId="26" fillId="7" borderId="59" xfId="0" applyFont="1" applyFill="1" applyBorder="1" applyAlignment="1">
      <alignment horizontal="center" vertical="center"/>
    </xf>
    <xf numFmtId="0" fontId="26" fillId="7" borderId="60" xfId="0" applyFont="1" applyFill="1" applyBorder="1" applyAlignment="1">
      <alignment horizontal="center" vertical="center"/>
    </xf>
    <xf numFmtId="0" fontId="0" fillId="0" borderId="0" xfId="0" applyAlignment="1" applyProtection="1">
      <alignment horizontal="center" vertical="center"/>
      <protection locked="0"/>
    </xf>
    <xf numFmtId="0" fontId="37" fillId="2" borderId="0" xfId="0" applyFont="1" applyFill="1" applyAlignment="1">
      <alignment horizontal="center" vertical="center"/>
    </xf>
    <xf numFmtId="0" fontId="26" fillId="8" borderId="24" xfId="0" applyFont="1" applyFill="1" applyBorder="1" applyAlignment="1">
      <alignment horizontal="center" vertical="center"/>
    </xf>
    <xf numFmtId="0" fontId="26" fillId="8" borderId="59" xfId="0" applyFont="1" applyFill="1" applyBorder="1" applyAlignment="1">
      <alignment horizontal="center" vertical="center"/>
    </xf>
    <xf numFmtId="0" fontId="26" fillId="8" borderId="60" xfId="0" applyFont="1" applyFill="1" applyBorder="1" applyAlignment="1">
      <alignment horizontal="center" vertical="center"/>
    </xf>
    <xf numFmtId="0" fontId="38" fillId="0" borderId="50" xfId="0" applyFont="1" applyBorder="1" applyAlignment="1">
      <alignment horizontal="center" vertical="center"/>
    </xf>
    <xf numFmtId="0" fontId="38" fillId="0" borderId="61" xfId="0" applyFont="1" applyBorder="1" applyAlignment="1">
      <alignment horizontal="center" vertical="center"/>
    </xf>
    <xf numFmtId="0" fontId="38" fillId="0" borderId="0" xfId="0" applyFont="1" applyAlignment="1">
      <alignment horizontal="center" vertical="center"/>
    </xf>
    <xf numFmtId="0" fontId="38" fillId="0" borderId="45" xfId="0" applyFont="1" applyBorder="1" applyAlignment="1">
      <alignment horizontal="center" vertical="center"/>
    </xf>
    <xf numFmtId="0" fontId="38" fillId="0" borderId="47" xfId="0" applyFont="1" applyBorder="1" applyAlignment="1">
      <alignment horizontal="center" vertical="center"/>
    </xf>
    <xf numFmtId="0" fontId="38" fillId="0" borderId="48" xfId="0" applyFont="1" applyBorder="1" applyAlignment="1">
      <alignment horizontal="center" vertical="center"/>
    </xf>
    <xf numFmtId="0" fontId="22" fillId="0" borderId="50" xfId="0" quotePrefix="1" applyFont="1" applyBorder="1" applyAlignment="1">
      <alignment horizontal="left" vertical="center"/>
    </xf>
    <xf numFmtId="0" fontId="22" fillId="0" borderId="50" xfId="0" applyFont="1" applyBorder="1" applyAlignment="1">
      <alignment horizontal="left" vertical="center"/>
    </xf>
    <xf numFmtId="0" fontId="22" fillId="0" borderId="50" xfId="0" applyFont="1" applyBorder="1" applyAlignment="1">
      <alignment horizontal="center" vertical="center"/>
    </xf>
    <xf numFmtId="0" fontId="22" fillId="0" borderId="0" xfId="0" applyFont="1" applyAlignment="1">
      <alignment horizontal="center" vertical="center"/>
    </xf>
    <xf numFmtId="0" fontId="22" fillId="0" borderId="47" xfId="0" applyFont="1" applyBorder="1" applyAlignment="1">
      <alignment horizontal="center" vertical="center"/>
    </xf>
    <xf numFmtId="0" fontId="26" fillId="9" borderId="24" xfId="0" applyFont="1" applyFill="1" applyBorder="1" applyAlignment="1">
      <alignment horizontal="center" vertical="center"/>
    </xf>
    <xf numFmtId="0" fontId="26" fillId="9" borderId="59" xfId="0" applyFont="1" applyFill="1" applyBorder="1" applyAlignment="1">
      <alignment horizontal="center" vertical="center"/>
    </xf>
    <xf numFmtId="0" fontId="26" fillId="9" borderId="60" xfId="0" applyFont="1" applyFill="1" applyBorder="1" applyAlignment="1">
      <alignment horizontal="center" vertical="center"/>
    </xf>
    <xf numFmtId="0" fontId="9" fillId="0" borderId="24" xfId="0" applyFont="1" applyBorder="1" applyAlignment="1" applyProtection="1">
      <alignment horizontal="center" vertical="center"/>
      <protection locked="0"/>
    </xf>
    <xf numFmtId="0" fontId="9" fillId="0" borderId="59" xfId="0" applyFont="1" applyBorder="1" applyAlignment="1" applyProtection="1">
      <alignment horizontal="center" vertical="center"/>
      <protection locked="0"/>
    </xf>
    <xf numFmtId="0" fontId="9" fillId="0" borderId="60" xfId="0" applyFont="1" applyBorder="1" applyAlignment="1" applyProtection="1">
      <alignment horizontal="center" vertical="center"/>
      <protection locked="0"/>
    </xf>
    <xf numFmtId="0" fontId="15" fillId="0" borderId="24" xfId="1" applyBorder="1" applyAlignment="1">
      <alignment horizontal="center" vertical="center"/>
      <protection locked="0"/>
    </xf>
    <xf numFmtId="0" fontId="13" fillId="0" borderId="46" xfId="0" applyFont="1" applyBorder="1" applyAlignment="1">
      <alignment horizontal="left" vertical="center" wrapText="1"/>
    </xf>
    <xf numFmtId="0" fontId="13" fillId="0" borderId="47" xfId="0" applyFont="1" applyBorder="1" applyAlignment="1">
      <alignment horizontal="left" vertical="center" wrapText="1"/>
    </xf>
    <xf numFmtId="0" fontId="13" fillId="0" borderId="48" xfId="0" applyFont="1" applyBorder="1" applyAlignment="1">
      <alignment horizontal="left" vertical="center" wrapText="1"/>
    </xf>
    <xf numFmtId="0" fontId="15" fillId="0" borderId="24" xfId="1" applyBorder="1" applyAlignment="1">
      <alignment vertical="center"/>
      <protection locked="0"/>
    </xf>
    <xf numFmtId="0" fontId="0" fillId="0" borderId="60" xfId="0" applyBorder="1" applyProtection="1">
      <alignment vertical="center"/>
      <protection locked="0"/>
    </xf>
    <xf numFmtId="0" fontId="39" fillId="2" borderId="0" xfId="0" applyFont="1" applyFill="1" applyAlignment="1">
      <alignment horizontal="center" vertical="center"/>
    </xf>
    <xf numFmtId="0" fontId="22" fillId="0" borderId="24" xfId="0" applyFont="1" applyBorder="1" applyAlignment="1">
      <alignment horizontal="center" vertical="center"/>
    </xf>
    <xf numFmtId="0" fontId="22" fillId="0" borderId="62" xfId="0" applyFont="1" applyBorder="1" applyAlignment="1">
      <alignment horizontal="center" vertical="center"/>
    </xf>
    <xf numFmtId="0" fontId="22" fillId="0" borderId="59" xfId="0" applyFont="1" applyBorder="1" applyAlignment="1">
      <alignment horizontal="center" vertical="center"/>
    </xf>
    <xf numFmtId="0" fontId="22" fillId="0" borderId="60" xfId="0" applyFont="1" applyBorder="1" applyAlignment="1">
      <alignment horizontal="center" vertical="center"/>
    </xf>
    <xf numFmtId="0" fontId="40" fillId="4" borderId="36" xfId="1" applyFont="1" applyFill="1" applyBorder="1" applyAlignment="1" applyProtection="1">
      <alignment vertical="center"/>
    </xf>
    <xf numFmtId="0" fontId="40" fillId="4" borderId="63" xfId="1" applyFont="1" applyFill="1" applyBorder="1" applyAlignment="1" applyProtection="1">
      <alignment vertical="center"/>
    </xf>
    <xf numFmtId="0" fontId="40" fillId="4" borderId="64" xfId="1" applyFont="1" applyFill="1" applyBorder="1" applyAlignment="1" applyProtection="1">
      <alignment vertical="center"/>
    </xf>
    <xf numFmtId="0" fontId="27" fillId="0" borderId="65" xfId="0" applyFont="1" applyBorder="1">
      <alignment vertical="center"/>
    </xf>
    <xf numFmtId="0" fontId="27" fillId="0" borderId="43" xfId="0" applyFont="1" applyBorder="1">
      <alignment vertical="center"/>
    </xf>
    <xf numFmtId="0" fontId="27" fillId="0" borderId="66" xfId="0" applyFont="1" applyBorder="1">
      <alignment vertical="center"/>
    </xf>
    <xf numFmtId="0" fontId="27" fillId="0" borderId="17" xfId="0" applyFont="1" applyBorder="1">
      <alignment vertical="center"/>
    </xf>
    <xf numFmtId="0" fontId="27" fillId="0" borderId="18" xfId="0" applyFont="1" applyBorder="1">
      <alignment vertical="center"/>
    </xf>
    <xf numFmtId="0" fontId="27" fillId="0" borderId="67" xfId="0" applyFont="1" applyBorder="1">
      <alignment vertical="center"/>
    </xf>
    <xf numFmtId="0" fontId="22" fillId="0" borderId="34" xfId="0" applyFont="1" applyBorder="1" applyAlignment="1">
      <alignment horizontal="center" vertical="center"/>
    </xf>
    <xf numFmtId="0" fontId="26" fillId="2" borderId="0" xfId="0" applyFont="1" applyFill="1" applyAlignment="1">
      <alignment horizontal="center" vertical="center"/>
    </xf>
    <xf numFmtId="14" fontId="26" fillId="4" borderId="78" xfId="0" applyNumberFormat="1" applyFont="1" applyFill="1" applyBorder="1" applyAlignment="1" applyProtection="1">
      <alignment horizontal="center" vertical="center" shrinkToFit="1"/>
      <protection locked="0"/>
    </xf>
    <xf numFmtId="14" fontId="26" fillId="4" borderId="79" xfId="0" applyNumberFormat="1" applyFont="1" applyFill="1" applyBorder="1" applyAlignment="1" applyProtection="1">
      <alignment horizontal="center" vertical="center" shrinkToFit="1"/>
      <protection locked="0"/>
    </xf>
    <xf numFmtId="0" fontId="26" fillId="2" borderId="70" xfId="0" applyFont="1" applyFill="1" applyBorder="1" applyAlignment="1">
      <alignment horizontal="center" vertical="center"/>
    </xf>
    <xf numFmtId="0" fontId="26" fillId="4" borderId="78" xfId="0" applyFont="1" applyFill="1" applyBorder="1" applyAlignment="1" applyProtection="1">
      <alignment horizontal="center" vertical="center" shrinkToFit="1"/>
      <protection locked="0"/>
    </xf>
    <xf numFmtId="0" fontId="26" fillId="4" borderId="80" xfId="0" applyFont="1" applyFill="1" applyBorder="1" applyAlignment="1" applyProtection="1">
      <alignment horizontal="center" vertical="center" shrinkToFit="1"/>
      <protection locked="0"/>
    </xf>
    <xf numFmtId="0" fontId="26" fillId="4" borderId="79" xfId="0" applyFont="1" applyFill="1" applyBorder="1" applyAlignment="1" applyProtection="1">
      <alignment horizontal="center" vertical="center" shrinkToFit="1"/>
      <protection locked="0"/>
    </xf>
    <xf numFmtId="0" fontId="26" fillId="0" borderId="0" xfId="0" applyFont="1" applyAlignment="1">
      <alignment vertical="center" wrapText="1"/>
    </xf>
    <xf numFmtId="0" fontId="26" fillId="4" borderId="81" xfId="0" applyFont="1" applyFill="1" applyBorder="1" applyAlignment="1" applyProtection="1">
      <alignment horizontal="left" vertical="center" wrapText="1"/>
      <protection locked="0"/>
    </xf>
    <xf numFmtId="0" fontId="26" fillId="4" borderId="71" xfId="0" applyFont="1" applyFill="1" applyBorder="1" applyAlignment="1" applyProtection="1">
      <alignment horizontal="left" vertical="center" wrapText="1"/>
      <protection locked="0"/>
    </xf>
    <xf numFmtId="0" fontId="26" fillId="4" borderId="82" xfId="0" applyFont="1" applyFill="1" applyBorder="1" applyAlignment="1" applyProtection="1">
      <alignment horizontal="left" vertical="center" wrapText="1"/>
      <protection locked="0"/>
    </xf>
    <xf numFmtId="0" fontId="26" fillId="4" borderId="83" xfId="0" applyFont="1" applyFill="1" applyBorder="1" applyAlignment="1" applyProtection="1">
      <alignment horizontal="left" vertical="center" wrapText="1"/>
      <protection locked="0"/>
    </xf>
    <xf numFmtId="0" fontId="26" fillId="4" borderId="0" xfId="0" applyFont="1" applyFill="1" applyAlignment="1" applyProtection="1">
      <alignment horizontal="left" vertical="center" wrapText="1"/>
      <protection locked="0"/>
    </xf>
    <xf numFmtId="0" fontId="26" fillId="4" borderId="70" xfId="0" applyFont="1" applyFill="1" applyBorder="1" applyAlignment="1" applyProtection="1">
      <alignment horizontal="left" vertical="center" wrapText="1"/>
      <protection locked="0"/>
    </xf>
    <xf numFmtId="0" fontId="26" fillId="4" borderId="84" xfId="0" applyFont="1" applyFill="1" applyBorder="1" applyAlignment="1" applyProtection="1">
      <alignment horizontal="left" vertical="center" wrapText="1"/>
      <protection locked="0"/>
    </xf>
    <xf numFmtId="0" fontId="26" fillId="4" borderId="73" xfId="0" applyFont="1" applyFill="1" applyBorder="1" applyAlignment="1" applyProtection="1">
      <alignment horizontal="left" vertical="center" wrapText="1"/>
      <protection locked="0"/>
    </xf>
    <xf numFmtId="0" fontId="26" fillId="4" borderId="85" xfId="0" applyFont="1" applyFill="1" applyBorder="1" applyAlignment="1" applyProtection="1">
      <alignment horizontal="left" vertical="center" wrapText="1"/>
      <protection locked="0"/>
    </xf>
    <xf numFmtId="0" fontId="26" fillId="4" borderId="81" xfId="0" applyFont="1" applyFill="1" applyBorder="1" applyAlignment="1" applyProtection="1">
      <alignment vertical="center" wrapText="1"/>
      <protection locked="0"/>
    </xf>
    <xf numFmtId="0" fontId="26" fillId="4" borderId="71" xfId="0" applyFont="1" applyFill="1" applyBorder="1" applyAlignment="1" applyProtection="1">
      <alignment vertical="center" wrapText="1"/>
      <protection locked="0"/>
    </xf>
    <xf numFmtId="0" fontId="26" fillId="4" borderId="82" xfId="0" applyFont="1" applyFill="1" applyBorder="1" applyAlignment="1" applyProtection="1">
      <alignment vertical="center" wrapText="1"/>
      <protection locked="0"/>
    </xf>
    <xf numFmtId="0" fontId="26" fillId="4" borderId="83" xfId="0" applyFont="1" applyFill="1" applyBorder="1" applyAlignment="1" applyProtection="1">
      <alignment vertical="center" wrapText="1"/>
      <protection locked="0"/>
    </xf>
    <xf numFmtId="0" fontId="26" fillId="4" borderId="0" xfId="0" applyFont="1" applyFill="1" applyAlignment="1" applyProtection="1">
      <alignment vertical="center" wrapText="1"/>
      <protection locked="0"/>
    </xf>
    <xf numFmtId="0" fontId="26" fillId="4" borderId="70" xfId="0" applyFont="1" applyFill="1" applyBorder="1" applyAlignment="1" applyProtection="1">
      <alignment vertical="center" wrapText="1"/>
      <protection locked="0"/>
    </xf>
    <xf numFmtId="0" fontId="26" fillId="4" borderId="84" xfId="0" applyFont="1" applyFill="1" applyBorder="1" applyAlignment="1" applyProtection="1">
      <alignment vertical="center" wrapText="1"/>
      <protection locked="0"/>
    </xf>
    <xf numFmtId="0" fontId="26" fillId="4" borderId="73" xfId="0" applyFont="1" applyFill="1" applyBorder="1" applyAlignment="1" applyProtection="1">
      <alignment vertical="center" wrapText="1"/>
      <protection locked="0"/>
    </xf>
    <xf numFmtId="0" fontId="26" fillId="4" borderId="85" xfId="0" applyFont="1" applyFill="1" applyBorder="1" applyAlignment="1" applyProtection="1">
      <alignment vertical="center" wrapText="1"/>
      <protection locked="0"/>
    </xf>
    <xf numFmtId="14" fontId="26" fillId="4" borderId="80" xfId="0" applyNumberFormat="1" applyFont="1" applyFill="1" applyBorder="1" applyAlignment="1" applyProtection="1">
      <alignment horizontal="center" vertical="center" shrinkToFit="1"/>
      <protection locked="0"/>
    </xf>
    <xf numFmtId="0" fontId="26" fillId="2" borderId="0" xfId="0" applyFont="1" applyFill="1" applyAlignment="1" applyProtection="1">
      <alignment horizontal="center" vertical="center"/>
      <protection locked="0"/>
    </xf>
    <xf numFmtId="0" fontId="26" fillId="2" borderId="70" xfId="0" applyFont="1" applyFill="1" applyBorder="1" applyAlignment="1" applyProtection="1">
      <alignment horizontal="center" vertical="center"/>
      <protection locked="0"/>
    </xf>
    <xf numFmtId="0" fontId="0" fillId="0" borderId="80" xfId="0" applyBorder="1" applyAlignment="1">
      <alignment horizontal="center" vertical="center" shrinkToFit="1"/>
    </xf>
    <xf numFmtId="0" fontId="0" fillId="0" borderId="79" xfId="0" applyBorder="1" applyAlignment="1">
      <alignment horizontal="center" vertical="center" shrinkToFit="1"/>
    </xf>
    <xf numFmtId="0" fontId="26" fillId="0" borderId="83" xfId="0" applyFont="1" applyBorder="1" applyAlignment="1">
      <alignment horizontal="center" vertical="center"/>
    </xf>
    <xf numFmtId="0" fontId="26" fillId="0" borderId="70" xfId="0" applyFont="1" applyBorder="1" applyAlignment="1">
      <alignment horizontal="center" vertical="center"/>
    </xf>
    <xf numFmtId="56" fontId="26" fillId="4" borderId="78" xfId="0" applyNumberFormat="1" applyFont="1" applyFill="1" applyBorder="1" applyAlignment="1" applyProtection="1">
      <alignment horizontal="center" vertical="center" shrinkToFit="1"/>
      <protection locked="0"/>
    </xf>
    <xf numFmtId="0" fontId="5" fillId="0" borderId="86" xfId="0" applyFont="1" applyBorder="1" applyAlignment="1">
      <alignment vertical="center" wrapText="1" readingOrder="1"/>
    </xf>
    <xf numFmtId="0" fontId="5" fillId="0" borderId="87" xfId="0" applyFont="1" applyBorder="1" applyAlignment="1">
      <alignment vertical="center" wrapText="1" readingOrder="1"/>
    </xf>
    <xf numFmtId="0" fontId="5" fillId="0" borderId="88" xfId="0" applyFont="1" applyBorder="1" applyAlignment="1">
      <alignment horizontal="center" vertical="center" wrapText="1"/>
    </xf>
    <xf numFmtId="0" fontId="5" fillId="0" borderId="89" xfId="0" applyFont="1" applyBorder="1" applyAlignment="1">
      <alignment horizontal="center" vertical="center" wrapText="1"/>
    </xf>
    <xf numFmtId="0" fontId="5" fillId="0" borderId="90" xfId="0" applyFont="1" applyBorder="1" applyAlignment="1">
      <alignment horizontal="center" vertical="center" wrapText="1"/>
    </xf>
    <xf numFmtId="0" fontId="5" fillId="0" borderId="91" xfId="0" applyFont="1" applyBorder="1" applyAlignment="1">
      <alignment horizontal="center" vertical="center" wrapText="1"/>
    </xf>
    <xf numFmtId="0" fontId="5" fillId="0" borderId="92" xfId="0" applyFont="1" applyBorder="1" applyAlignment="1">
      <alignment horizontal="center" vertical="center" wrapText="1"/>
    </xf>
    <xf numFmtId="0" fontId="5" fillId="0" borderId="92" xfId="0" applyFont="1" applyBorder="1" applyAlignment="1">
      <alignment vertical="center" wrapText="1"/>
    </xf>
    <xf numFmtId="0" fontId="5" fillId="0" borderId="93" xfId="0" applyFont="1" applyBorder="1" applyAlignment="1">
      <alignment horizontal="center" vertical="center" wrapText="1"/>
    </xf>
    <xf numFmtId="0" fontId="5" fillId="0" borderId="94" xfId="0" applyFont="1" applyBorder="1" applyAlignment="1">
      <alignment horizontal="center" vertical="center" wrapText="1"/>
    </xf>
    <xf numFmtId="0" fontId="5" fillId="0" borderId="95" xfId="0" applyFont="1" applyBorder="1" applyAlignment="1">
      <alignment horizontal="center" vertical="center" wrapText="1"/>
    </xf>
    <xf numFmtId="0" fontId="5" fillId="0" borderId="96"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3" xfId="0" applyFont="1" applyBorder="1" applyAlignment="1">
      <alignment vertical="center" wrapText="1"/>
    </xf>
    <xf numFmtId="0" fontId="26" fillId="0" borderId="104" xfId="0" applyFont="1" applyBorder="1" applyAlignment="1">
      <alignment vertical="center" wrapText="1"/>
    </xf>
    <xf numFmtId="0" fontId="26" fillId="0" borderId="105" xfId="0" applyFont="1" applyBorder="1" applyAlignment="1">
      <alignment vertical="center" wrapText="1"/>
    </xf>
    <xf numFmtId="0" fontId="26" fillId="0" borderId="106" xfId="0" applyFont="1" applyBorder="1" applyAlignment="1">
      <alignment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6" xfId="0" applyFont="1" applyBorder="1" applyAlignment="1">
      <alignment horizontal="center" vertical="center" wrapText="1"/>
    </xf>
    <xf numFmtId="0" fontId="22" fillId="0" borderId="3" xfId="0" applyFont="1" applyBorder="1" applyAlignment="1">
      <alignment horizontal="center" vertical="center" shrinkToFit="1"/>
    </xf>
    <xf numFmtId="0" fontId="22" fillId="0" borderId="4" xfId="0" applyFont="1" applyBorder="1" applyAlignment="1">
      <alignment horizontal="center" vertical="center" shrinkToFit="1"/>
    </xf>
    <xf numFmtId="14" fontId="6" fillId="4" borderId="109" xfId="0" applyNumberFormat="1" applyFont="1" applyFill="1" applyBorder="1" applyAlignment="1" applyProtection="1">
      <alignment horizontal="center" vertical="center" shrinkToFit="1" readingOrder="1"/>
      <protection locked="0"/>
    </xf>
    <xf numFmtId="14" fontId="6" fillId="4" borderId="80" xfId="0" applyNumberFormat="1" applyFont="1" applyFill="1" applyBorder="1" applyAlignment="1" applyProtection="1">
      <alignment horizontal="center" vertical="center" shrinkToFit="1" readingOrder="1"/>
      <protection locked="0"/>
    </xf>
    <xf numFmtId="14" fontId="6" fillId="4" borderId="110" xfId="0" applyNumberFormat="1" applyFont="1" applyFill="1" applyBorder="1" applyAlignment="1" applyProtection="1">
      <alignment horizontal="center" vertical="center" shrinkToFit="1" readingOrder="1"/>
      <protection locked="0"/>
    </xf>
    <xf numFmtId="14" fontId="6" fillId="4" borderId="79" xfId="0" applyNumberFormat="1" applyFont="1" applyFill="1" applyBorder="1" applyAlignment="1" applyProtection="1">
      <alignment horizontal="center" vertical="center" shrinkToFit="1" readingOrder="1"/>
      <protection locked="0"/>
    </xf>
    <xf numFmtId="0" fontId="5" fillId="0" borderId="111" xfId="0" applyFont="1" applyBorder="1" applyAlignment="1">
      <alignment horizontal="center" vertical="center" wrapText="1" readingOrder="1"/>
    </xf>
    <xf numFmtId="0" fontId="5" fillId="0" borderId="112" xfId="0" applyFont="1" applyBorder="1" applyAlignment="1">
      <alignment horizontal="center" vertical="center" wrapText="1" readingOrder="1"/>
    </xf>
    <xf numFmtId="0" fontId="5" fillId="0" borderId="107" xfId="0" applyFont="1" applyBorder="1" applyAlignment="1">
      <alignment vertical="center" wrapText="1"/>
    </xf>
    <xf numFmtId="0" fontId="7" fillId="0" borderId="113" xfId="0" applyFont="1" applyBorder="1" applyAlignment="1">
      <alignment horizontal="center" vertical="center" wrapText="1" readingOrder="1"/>
    </xf>
    <xf numFmtId="0" fontId="7" fillId="0" borderId="114" xfId="0" applyFont="1" applyBorder="1" applyAlignment="1">
      <alignment horizontal="center" vertical="center" wrapText="1" readingOrder="1"/>
    </xf>
    <xf numFmtId="0" fontId="7" fillId="0" borderId="115" xfId="0" applyFont="1" applyBorder="1" applyAlignment="1">
      <alignment horizontal="center" vertical="center" wrapText="1" readingOrder="1"/>
    </xf>
    <xf numFmtId="0" fontId="7" fillId="0" borderId="116" xfId="0" applyFont="1" applyBorder="1" applyAlignment="1">
      <alignment horizontal="center" vertical="center" wrapText="1" readingOrder="1"/>
    </xf>
    <xf numFmtId="0" fontId="7" fillId="0" borderId="73" xfId="0" applyFont="1" applyBorder="1" applyAlignment="1">
      <alignment horizontal="center" vertical="center" wrapText="1" readingOrder="1"/>
    </xf>
    <xf numFmtId="0" fontId="7" fillId="0" borderId="117" xfId="0" applyFont="1" applyBorder="1" applyAlignment="1">
      <alignment horizontal="center" vertical="center" wrapText="1" readingOrder="1"/>
    </xf>
    <xf numFmtId="0" fontId="5" fillId="4" borderId="92" xfId="0" applyFont="1" applyFill="1" applyBorder="1" applyAlignment="1" applyProtection="1">
      <alignment vertical="center" wrapText="1"/>
      <protection locked="0"/>
    </xf>
    <xf numFmtId="0" fontId="5" fillId="4" borderId="118" xfId="0" applyFont="1" applyFill="1" applyBorder="1" applyAlignment="1" applyProtection="1">
      <alignment vertical="center" wrapText="1"/>
      <protection locked="0"/>
    </xf>
    <xf numFmtId="0" fontId="5" fillId="4" borderId="119" xfId="0" applyFont="1" applyFill="1" applyBorder="1" applyAlignment="1" applyProtection="1">
      <alignment vertical="center" wrapText="1"/>
      <protection locked="0"/>
    </xf>
    <xf numFmtId="0" fontId="5" fillId="4" borderId="120" xfId="0" applyFont="1" applyFill="1" applyBorder="1" applyAlignment="1" applyProtection="1">
      <alignment vertical="center" wrapText="1"/>
      <protection locked="0"/>
    </xf>
    <xf numFmtId="0" fontId="5" fillId="4" borderId="121" xfId="0" applyFont="1" applyFill="1" applyBorder="1" applyAlignment="1" applyProtection="1">
      <alignment horizontal="center" vertical="center" wrapText="1"/>
      <protection locked="0"/>
    </xf>
    <xf numFmtId="0" fontId="5" fillId="4" borderId="122" xfId="0" applyFont="1" applyFill="1" applyBorder="1" applyAlignment="1" applyProtection="1">
      <alignment horizontal="center" vertical="center" wrapText="1"/>
      <protection locked="0"/>
    </xf>
    <xf numFmtId="0" fontId="5" fillId="4" borderId="123" xfId="0" applyFont="1" applyFill="1" applyBorder="1" applyAlignment="1" applyProtection="1">
      <alignment horizontal="center" vertical="center" wrapText="1"/>
      <protection locked="0"/>
    </xf>
    <xf numFmtId="0" fontId="5" fillId="4" borderId="124" xfId="0" applyFont="1" applyFill="1" applyBorder="1" applyAlignment="1" applyProtection="1">
      <alignment horizontal="center" vertical="center" wrapText="1"/>
      <protection locked="0"/>
    </xf>
    <xf numFmtId="0" fontId="5" fillId="4" borderId="125" xfId="0" applyFont="1" applyFill="1" applyBorder="1" applyAlignment="1" applyProtection="1">
      <alignment horizontal="center" vertical="center" wrapText="1"/>
      <protection locked="0"/>
    </xf>
    <xf numFmtId="0" fontId="5" fillId="4" borderId="119" xfId="0" applyFont="1" applyFill="1" applyBorder="1" applyAlignment="1" applyProtection="1">
      <alignment horizontal="center" vertical="center" wrapText="1"/>
      <protection locked="0"/>
    </xf>
    <xf numFmtId="0" fontId="5" fillId="4" borderId="103" xfId="0" applyFont="1" applyFill="1" applyBorder="1" applyAlignment="1" applyProtection="1">
      <alignment vertical="center" wrapText="1"/>
      <protection locked="0"/>
    </xf>
    <xf numFmtId="0" fontId="5" fillId="4" borderId="126" xfId="0" applyFont="1" applyFill="1" applyBorder="1" applyAlignment="1" applyProtection="1">
      <alignment vertical="center" wrapText="1"/>
      <protection locked="0"/>
    </xf>
    <xf numFmtId="0" fontId="5" fillId="0" borderId="86" xfId="0" applyFont="1" applyBorder="1" applyAlignment="1">
      <alignment horizontal="left" vertical="center" wrapText="1" readingOrder="1"/>
    </xf>
    <xf numFmtId="0" fontId="5" fillId="0" borderId="87" xfId="0" applyFont="1" applyBorder="1" applyAlignment="1">
      <alignment horizontal="left" vertical="center" wrapText="1" readingOrder="1"/>
    </xf>
    <xf numFmtId="0" fontId="22" fillId="0" borderId="10" xfId="0" applyFont="1" applyBorder="1" applyAlignment="1">
      <alignment horizontal="center" vertical="center" shrinkToFit="1"/>
    </xf>
    <xf numFmtId="0" fontId="22" fillId="0" borderId="13" xfId="0" applyFont="1" applyBorder="1" applyAlignment="1">
      <alignment horizontal="center" vertical="center" shrinkToFit="1"/>
    </xf>
    <xf numFmtId="0" fontId="5" fillId="4" borderId="127" xfId="0" applyFont="1" applyFill="1" applyBorder="1" applyAlignment="1" applyProtection="1">
      <alignment horizontal="center" vertical="center" wrapText="1"/>
      <protection locked="0"/>
    </xf>
    <xf numFmtId="0" fontId="5" fillId="4" borderId="87" xfId="0" applyFont="1" applyFill="1" applyBorder="1" applyAlignment="1" applyProtection="1">
      <alignment horizontal="center" vertical="center" wrapText="1"/>
      <protection locked="0"/>
    </xf>
    <xf numFmtId="0" fontId="5" fillId="4" borderId="128" xfId="0" applyFont="1" applyFill="1" applyBorder="1" applyAlignment="1" applyProtection="1">
      <alignment horizontal="center" vertical="center" wrapText="1"/>
      <protection locked="0"/>
    </xf>
    <xf numFmtId="0" fontId="5" fillId="4" borderId="103" xfId="0" applyFont="1" applyFill="1" applyBorder="1" applyAlignment="1" applyProtection="1">
      <alignment horizontal="center" vertical="center" wrapText="1"/>
      <protection locked="0"/>
    </xf>
    <xf numFmtId="0" fontId="5" fillId="4" borderId="72" xfId="0" applyFont="1" applyFill="1" applyBorder="1" applyAlignment="1" applyProtection="1">
      <alignment horizontal="center" vertical="center" wrapText="1"/>
      <protection locked="0"/>
    </xf>
    <xf numFmtId="0" fontId="5" fillId="4" borderId="129" xfId="0" applyFont="1" applyFill="1" applyBorder="1" applyAlignment="1" applyProtection="1">
      <alignment horizontal="center" vertical="center" wrapText="1"/>
      <protection locked="0"/>
    </xf>
    <xf numFmtId="0" fontId="5" fillId="4" borderId="92" xfId="0" applyFont="1" applyFill="1" applyBorder="1" applyAlignment="1" applyProtection="1">
      <alignment horizontal="center" vertical="center" wrapText="1"/>
      <protection locked="0"/>
    </xf>
    <xf numFmtId="0" fontId="5" fillId="4" borderId="130" xfId="0" applyFont="1" applyFill="1" applyBorder="1" applyAlignment="1" applyProtection="1">
      <alignment horizontal="center" vertical="center" wrapText="1"/>
      <protection locked="0"/>
    </xf>
    <xf numFmtId="0" fontId="5" fillId="4" borderId="131" xfId="0" applyFont="1" applyFill="1" applyBorder="1" applyAlignment="1" applyProtection="1">
      <alignment horizontal="center" vertical="center" wrapText="1"/>
      <protection locked="0"/>
    </xf>
    <xf numFmtId="0" fontId="5" fillId="4" borderId="132" xfId="0" applyFont="1" applyFill="1" applyBorder="1" applyAlignment="1" applyProtection="1">
      <alignment horizontal="center" vertical="center" wrapText="1"/>
      <protection locked="0"/>
    </xf>
    <xf numFmtId="176" fontId="26" fillId="4" borderId="133" xfId="0" applyNumberFormat="1" applyFont="1" applyFill="1" applyBorder="1" applyAlignment="1" applyProtection="1">
      <alignment horizontal="center" vertical="center"/>
      <protection locked="0"/>
    </xf>
    <xf numFmtId="0" fontId="26" fillId="0" borderId="134" xfId="0" applyFont="1" applyBorder="1" applyProtection="1">
      <alignment vertical="center"/>
      <protection locked="0"/>
    </xf>
    <xf numFmtId="0" fontId="26" fillId="0" borderId="135" xfId="0" applyFont="1" applyBorder="1" applyProtection="1">
      <alignment vertical="center"/>
      <protection locked="0"/>
    </xf>
    <xf numFmtId="14" fontId="26" fillId="4" borderId="136" xfId="0" applyNumberFormat="1" applyFont="1" applyFill="1" applyBorder="1" applyAlignment="1" applyProtection="1">
      <alignment horizontal="center" vertical="center" shrinkToFit="1"/>
      <protection locked="0"/>
    </xf>
    <xf numFmtId="14" fontId="26" fillId="4" borderId="137" xfId="0" applyNumberFormat="1" applyFont="1" applyFill="1" applyBorder="1" applyAlignment="1" applyProtection="1">
      <alignment horizontal="center" vertical="center" shrinkToFit="1"/>
      <protection locked="0"/>
    </xf>
    <xf numFmtId="14" fontId="26" fillId="4" borderId="138" xfId="0" applyNumberFormat="1" applyFont="1" applyFill="1" applyBorder="1" applyAlignment="1" applyProtection="1">
      <alignment horizontal="center" vertical="center" shrinkToFit="1"/>
      <protection locked="0"/>
    </xf>
    <xf numFmtId="0" fontId="27" fillId="0" borderId="47" xfId="0" applyFont="1" applyBorder="1" applyAlignment="1">
      <alignment horizontal="center" vertical="center"/>
    </xf>
    <xf numFmtId="0" fontId="27" fillId="0" borderId="50" xfId="0" applyFont="1" applyBorder="1" applyAlignment="1">
      <alignment horizontal="center" vertical="center"/>
    </xf>
    <xf numFmtId="0" fontId="5" fillId="4" borderId="139" xfId="0" applyFont="1" applyFill="1" applyBorder="1" applyAlignment="1" applyProtection="1">
      <alignment horizontal="center" vertical="center" wrapText="1"/>
      <protection locked="0"/>
    </xf>
    <xf numFmtId="0" fontId="5" fillId="4" borderId="140" xfId="0" applyFont="1" applyFill="1" applyBorder="1" applyAlignment="1" applyProtection="1">
      <alignment horizontal="center" vertical="center" wrapText="1"/>
      <protection locked="0"/>
    </xf>
    <xf numFmtId="0" fontId="5" fillId="0" borderId="141" xfId="0" applyFont="1" applyBorder="1" applyAlignment="1">
      <alignment horizontal="center" vertical="center" wrapText="1" readingOrder="1"/>
    </xf>
    <xf numFmtId="0" fontId="5" fillId="0" borderId="142" xfId="0" applyFont="1" applyBorder="1" applyAlignment="1">
      <alignment horizontal="center" vertical="center" wrapText="1" readingOrder="1"/>
    </xf>
    <xf numFmtId="176" fontId="26" fillId="4" borderId="136" xfId="0" applyNumberFormat="1" applyFont="1" applyFill="1" applyBorder="1" applyAlignment="1" applyProtection="1">
      <alignment horizontal="center" vertical="center"/>
      <protection locked="0"/>
    </xf>
    <xf numFmtId="176" fontId="26" fillId="4" borderId="137" xfId="0" applyNumberFormat="1" applyFont="1" applyFill="1" applyBorder="1" applyAlignment="1" applyProtection="1">
      <alignment horizontal="center" vertical="center"/>
      <protection locked="0"/>
    </xf>
    <xf numFmtId="176" fontId="26" fillId="4" borderId="138" xfId="0" applyNumberFormat="1" applyFont="1" applyFill="1" applyBorder="1" applyAlignment="1" applyProtection="1">
      <alignment horizontal="center" vertical="center"/>
      <protection locked="0"/>
    </xf>
    <xf numFmtId="0" fontId="5" fillId="0" borderId="143" xfId="0" applyFont="1" applyBorder="1" applyAlignment="1">
      <alignment horizontal="center" vertical="center" wrapText="1" readingOrder="1"/>
    </xf>
    <xf numFmtId="14" fontId="26" fillId="4" borderId="133" xfId="0" applyNumberFormat="1" applyFont="1" applyFill="1" applyBorder="1" applyAlignment="1" applyProtection="1">
      <alignment horizontal="center" vertical="center" shrinkToFit="1"/>
      <protection locked="0"/>
    </xf>
    <xf numFmtId="14" fontId="26" fillId="4" borderId="134" xfId="0" applyNumberFormat="1" applyFont="1" applyFill="1" applyBorder="1" applyAlignment="1" applyProtection="1">
      <alignment horizontal="center" vertical="center" shrinkToFit="1"/>
      <protection locked="0"/>
    </xf>
    <xf numFmtId="14" fontId="26" fillId="4" borderId="135" xfId="0" applyNumberFormat="1" applyFont="1" applyFill="1" applyBorder="1" applyAlignment="1" applyProtection="1">
      <alignment horizontal="center" vertical="center" shrinkToFit="1"/>
      <protection locked="0"/>
    </xf>
    <xf numFmtId="176" fontId="26" fillId="4" borderId="134" xfId="0" applyNumberFormat="1" applyFont="1" applyFill="1" applyBorder="1" applyAlignment="1" applyProtection="1">
      <alignment horizontal="center" vertical="center"/>
      <protection locked="0"/>
    </xf>
    <xf numFmtId="176" fontId="26" fillId="4" borderId="135" xfId="0" applyNumberFormat="1" applyFont="1" applyFill="1" applyBorder="1" applyAlignment="1" applyProtection="1">
      <alignment horizontal="center" vertical="center"/>
      <protection locked="0"/>
    </xf>
    <xf numFmtId="0" fontId="26" fillId="2" borderId="83" xfId="0" applyFont="1" applyFill="1" applyBorder="1" applyAlignment="1">
      <alignment horizontal="center" vertical="center"/>
    </xf>
    <xf numFmtId="0" fontId="26" fillId="4" borderId="81" xfId="0" applyFont="1" applyFill="1" applyBorder="1" applyAlignment="1" applyProtection="1">
      <alignment horizontal="center" vertical="center" shrinkToFit="1"/>
      <protection locked="0"/>
    </xf>
    <xf numFmtId="0" fontId="26" fillId="4" borderId="71" xfId="0" applyFont="1" applyFill="1" applyBorder="1" applyAlignment="1" applyProtection="1">
      <alignment horizontal="center" vertical="center" shrinkToFit="1"/>
      <protection locked="0"/>
    </xf>
    <xf numFmtId="0" fontId="26" fillId="4" borderId="82" xfId="0" applyFont="1" applyFill="1" applyBorder="1" applyAlignment="1" applyProtection="1">
      <alignment horizontal="center" vertical="center" shrinkToFit="1"/>
      <protection locked="0"/>
    </xf>
    <xf numFmtId="0" fontId="26" fillId="4" borderId="136" xfId="0" applyFont="1" applyFill="1" applyBorder="1" applyAlignment="1" applyProtection="1">
      <alignment horizontal="center" vertical="center" shrinkToFit="1"/>
      <protection locked="0"/>
    </xf>
    <xf numFmtId="0" fontId="26" fillId="4" borderId="137" xfId="0" applyFont="1" applyFill="1" applyBorder="1" applyAlignment="1" applyProtection="1">
      <alignment horizontal="center" vertical="center" shrinkToFit="1"/>
      <protection locked="0"/>
    </xf>
    <xf numFmtId="0" fontId="26" fillId="4" borderId="138" xfId="0" applyFont="1" applyFill="1" applyBorder="1" applyAlignment="1" applyProtection="1">
      <alignment horizontal="center" vertical="center" shrinkToFit="1"/>
      <protection locked="0"/>
    </xf>
    <xf numFmtId="0" fontId="5" fillId="0" borderId="113" xfId="0" applyFont="1" applyBorder="1" applyAlignment="1">
      <alignment horizontal="center" vertical="center" wrapText="1" readingOrder="1"/>
    </xf>
    <xf numFmtId="0" fontId="5" fillId="0" borderId="114" xfId="0" applyFont="1" applyBorder="1" applyAlignment="1">
      <alignment horizontal="center" vertical="center" wrapText="1" readingOrder="1"/>
    </xf>
    <xf numFmtId="0" fontId="5" fillId="0" borderId="115" xfId="0" applyFont="1" applyBorder="1" applyAlignment="1">
      <alignment horizontal="center" vertical="center" wrapText="1" readingOrder="1"/>
    </xf>
    <xf numFmtId="0" fontId="5" fillId="0" borderId="144" xfId="0" applyFont="1" applyBorder="1" applyAlignment="1">
      <alignment horizontal="center" vertical="center" wrapText="1" readingOrder="1"/>
    </xf>
    <xf numFmtId="0" fontId="5" fillId="0" borderId="145" xfId="0" applyFont="1" applyBorder="1" applyAlignment="1">
      <alignment horizontal="center" vertical="center" wrapText="1" readingOrder="1"/>
    </xf>
    <xf numFmtId="0" fontId="5" fillId="0" borderId="146" xfId="0" applyFont="1" applyBorder="1" applyAlignment="1">
      <alignment horizontal="center" vertical="center" wrapText="1" readingOrder="1"/>
    </xf>
    <xf numFmtId="0" fontId="41" fillId="0" borderId="147" xfId="0" applyFont="1" applyBorder="1" applyAlignment="1">
      <alignment horizontal="left" shrinkToFit="1"/>
    </xf>
    <xf numFmtId="0" fontId="41" fillId="0" borderId="148" xfId="0" applyFont="1" applyBorder="1" applyAlignment="1">
      <alignment horizontal="left" shrinkToFit="1"/>
    </xf>
    <xf numFmtId="0" fontId="41" fillId="0" borderId="149" xfId="0" applyFont="1" applyBorder="1" applyAlignment="1">
      <alignment horizontal="left" shrinkToFit="1"/>
    </xf>
    <xf numFmtId="0" fontId="41" fillId="0" borderId="150" xfId="0" applyFont="1" applyBorder="1" applyAlignment="1">
      <alignment horizontal="left" vertical="top"/>
    </xf>
    <xf numFmtId="0" fontId="41" fillId="0" borderId="151" xfId="0" applyFont="1" applyBorder="1" applyAlignment="1">
      <alignment horizontal="left" vertical="top"/>
    </xf>
    <xf numFmtId="0" fontId="41" fillId="0" borderId="152" xfId="0" applyFont="1" applyBorder="1" applyAlignment="1">
      <alignment horizontal="left" vertical="top"/>
    </xf>
    <xf numFmtId="14" fontId="6" fillId="4" borderId="78" xfId="0" applyNumberFormat="1" applyFont="1" applyFill="1" applyBorder="1" applyAlignment="1" applyProtection="1">
      <alignment horizontal="center" vertical="center" shrinkToFit="1" readingOrder="1"/>
      <protection locked="0"/>
    </xf>
    <xf numFmtId="0" fontId="27" fillId="0" borderId="47" xfId="0" applyFont="1" applyBorder="1">
      <alignment vertical="center"/>
    </xf>
    <xf numFmtId="0" fontId="27" fillId="0" borderId="68" xfId="0" applyFont="1" applyBorder="1">
      <alignment vertical="center"/>
    </xf>
    <xf numFmtId="0" fontId="26" fillId="4" borderId="81" xfId="0" applyFont="1" applyFill="1" applyBorder="1" applyAlignment="1">
      <alignment horizontal="center" vertical="center" shrinkToFit="1"/>
    </xf>
    <xf numFmtId="0" fontId="26" fillId="4" borderId="71" xfId="0" applyFont="1" applyFill="1" applyBorder="1" applyAlignment="1">
      <alignment horizontal="center" vertical="center" shrinkToFit="1"/>
    </xf>
    <xf numFmtId="0" fontId="26" fillId="4" borderId="82" xfId="0" applyFont="1" applyFill="1" applyBorder="1" applyAlignment="1">
      <alignment horizontal="center" vertical="center" shrinkToFit="1"/>
    </xf>
    <xf numFmtId="0" fontId="26" fillId="4" borderId="84" xfId="0" applyFont="1" applyFill="1" applyBorder="1" applyAlignment="1">
      <alignment horizontal="center" vertical="center" shrinkToFit="1"/>
    </xf>
    <xf numFmtId="0" fontId="26" fillId="4" borderId="73" xfId="0" applyFont="1" applyFill="1" applyBorder="1" applyAlignment="1">
      <alignment horizontal="center" vertical="center" shrinkToFit="1"/>
    </xf>
    <xf numFmtId="0" fontId="26" fillId="4" borderId="85" xfId="0" applyFont="1" applyFill="1" applyBorder="1" applyAlignment="1">
      <alignment horizontal="center" vertical="center" shrinkToFit="1"/>
    </xf>
    <xf numFmtId="0" fontId="27" fillId="0" borderId="50" xfId="0" applyFont="1" applyBorder="1">
      <alignment vertical="center"/>
    </xf>
    <xf numFmtId="0" fontId="27" fillId="0" borderId="69" xfId="0" applyFont="1" applyBorder="1">
      <alignment vertical="center"/>
    </xf>
    <xf numFmtId="0" fontId="5" fillId="0" borderId="153" xfId="0" applyFont="1" applyBorder="1" applyAlignment="1">
      <alignment horizontal="center" vertical="center" wrapText="1"/>
    </xf>
    <xf numFmtId="0" fontId="5" fillId="0" borderId="154" xfId="0" applyFont="1" applyBorder="1" applyAlignment="1">
      <alignment horizontal="center" vertical="center" wrapText="1"/>
    </xf>
    <xf numFmtId="0" fontId="5" fillId="0" borderId="155" xfId="0" applyFont="1" applyBorder="1" applyAlignment="1">
      <alignment horizontal="center" vertical="center" wrapText="1"/>
    </xf>
    <xf numFmtId="0" fontId="5" fillId="0" borderId="155" xfId="0" applyFont="1" applyBorder="1" applyAlignment="1">
      <alignment vertical="center" wrapText="1"/>
    </xf>
    <xf numFmtId="0" fontId="5" fillId="0" borderId="156" xfId="0" applyFont="1" applyBorder="1" applyAlignment="1">
      <alignment vertical="center" wrapText="1"/>
    </xf>
    <xf numFmtId="0" fontId="5" fillId="0" borderId="157" xfId="0" applyFont="1" applyBorder="1" applyAlignment="1">
      <alignment horizontal="center" vertical="center" wrapText="1"/>
    </xf>
    <xf numFmtId="0" fontId="5" fillId="0" borderId="158" xfId="0" applyFont="1" applyBorder="1" applyAlignment="1">
      <alignment horizontal="center" vertical="center" wrapText="1"/>
    </xf>
    <xf numFmtId="0" fontId="5" fillId="0" borderId="159" xfId="0" applyFont="1" applyBorder="1" applyAlignment="1">
      <alignment horizontal="center" vertical="center" wrapText="1"/>
    </xf>
    <xf numFmtId="0" fontId="5" fillId="0" borderId="160" xfId="0" applyFont="1" applyBorder="1" applyAlignment="1">
      <alignment horizontal="center" vertical="center" wrapText="1"/>
    </xf>
    <xf numFmtId="0" fontId="5" fillId="0" borderId="161" xfId="0" applyFont="1" applyBorder="1" applyAlignment="1">
      <alignment horizontal="center" vertical="center" wrapText="1"/>
    </xf>
    <xf numFmtId="0" fontId="5" fillId="0" borderId="161" xfId="0" applyFont="1" applyBorder="1" applyAlignment="1">
      <alignment vertical="center" wrapText="1"/>
    </xf>
    <xf numFmtId="0" fontId="5" fillId="0" borderId="162" xfId="0" applyFont="1" applyBorder="1" applyAlignment="1">
      <alignment vertical="center" wrapText="1"/>
    </xf>
    <xf numFmtId="0" fontId="5" fillId="4" borderId="163" xfId="0" applyFont="1" applyFill="1" applyBorder="1" applyAlignment="1" applyProtection="1">
      <alignment vertical="center" wrapText="1"/>
      <protection locked="0"/>
    </xf>
    <xf numFmtId="0" fontId="5" fillId="4" borderId="164" xfId="0" applyFont="1" applyFill="1" applyBorder="1" applyAlignment="1" applyProtection="1">
      <alignment vertical="center" wrapText="1"/>
      <protection locked="0"/>
    </xf>
    <xf numFmtId="0" fontId="5" fillId="0" borderId="165" xfId="0" applyFont="1" applyBorder="1" applyAlignment="1">
      <alignment horizontal="center" vertical="center" wrapText="1"/>
    </xf>
    <xf numFmtId="0" fontId="5" fillId="0" borderId="166" xfId="0" applyFont="1" applyBorder="1" applyAlignment="1">
      <alignment horizontal="center" vertical="center" wrapText="1"/>
    </xf>
    <xf numFmtId="0" fontId="5" fillId="4" borderId="163" xfId="0" applyFont="1" applyFill="1" applyBorder="1" applyAlignment="1" applyProtection="1">
      <alignment horizontal="center" vertical="center" wrapText="1"/>
      <protection locked="0"/>
    </xf>
    <xf numFmtId="0" fontId="5" fillId="0" borderId="167" xfId="0" applyFont="1" applyBorder="1" applyAlignment="1">
      <alignment horizontal="center" vertical="center" wrapText="1"/>
    </xf>
    <xf numFmtId="0" fontId="5" fillId="0" borderId="168" xfId="0" applyFont="1" applyBorder="1" applyAlignment="1">
      <alignment horizontal="center" vertical="center" wrapText="1"/>
    </xf>
    <xf numFmtId="0" fontId="5" fillId="0" borderId="169" xfId="0" applyFont="1" applyBorder="1" applyAlignment="1">
      <alignment horizontal="center" vertical="center" wrapText="1"/>
    </xf>
    <xf numFmtId="0" fontId="5" fillId="0" borderId="170" xfId="0" applyFont="1" applyBorder="1" applyAlignment="1">
      <alignment horizontal="center" vertical="center" wrapText="1"/>
    </xf>
    <xf numFmtId="0" fontId="5" fillId="0" borderId="171" xfId="0" applyFont="1" applyBorder="1" applyAlignment="1">
      <alignment horizontal="center" vertical="center" wrapText="1"/>
    </xf>
    <xf numFmtId="0" fontId="5" fillId="0" borderId="171" xfId="0" applyFont="1" applyBorder="1" applyAlignment="1">
      <alignment vertical="center" wrapText="1"/>
    </xf>
    <xf numFmtId="0" fontId="5" fillId="0" borderId="172" xfId="0" applyFont="1" applyBorder="1" applyAlignment="1">
      <alignment vertical="center" wrapText="1"/>
    </xf>
    <xf numFmtId="0" fontId="5" fillId="4" borderId="173" xfId="0" applyFont="1" applyFill="1" applyBorder="1" applyAlignment="1" applyProtection="1">
      <alignment horizontal="center" vertical="center" wrapText="1"/>
      <protection locked="0"/>
    </xf>
    <xf numFmtId="0" fontId="5" fillId="4" borderId="174" xfId="0" applyFont="1" applyFill="1" applyBorder="1" applyAlignment="1" applyProtection="1">
      <alignment horizontal="center" vertical="center" wrapText="1"/>
      <protection locked="0"/>
    </xf>
    <xf numFmtId="0" fontId="5" fillId="4" borderId="175" xfId="0" applyFont="1" applyFill="1" applyBorder="1" applyAlignment="1" applyProtection="1">
      <alignment horizontal="center" vertical="center" wrapText="1"/>
      <protection locked="0"/>
    </xf>
    <xf numFmtId="0" fontId="5" fillId="4" borderId="75" xfId="0" applyFont="1" applyFill="1" applyBorder="1" applyAlignment="1" applyProtection="1">
      <alignment horizontal="center" vertical="center" wrapText="1"/>
      <protection locked="0"/>
    </xf>
    <xf numFmtId="0" fontId="5" fillId="4" borderId="176" xfId="0" applyFont="1" applyFill="1" applyBorder="1" applyAlignment="1" applyProtection="1">
      <alignment horizontal="center" vertical="center" wrapText="1"/>
      <protection locked="0"/>
    </xf>
    <xf numFmtId="0" fontId="26" fillId="4" borderId="133" xfId="0" applyFont="1" applyFill="1" applyBorder="1" applyAlignment="1" applyProtection="1">
      <alignment horizontal="center" vertical="center" shrinkToFit="1"/>
      <protection locked="0"/>
    </xf>
    <xf numFmtId="0" fontId="26" fillId="4" borderId="134" xfId="0" applyFont="1" applyFill="1" applyBorder="1" applyAlignment="1" applyProtection="1">
      <alignment horizontal="center" vertical="center" shrinkToFit="1"/>
      <protection locked="0"/>
    </xf>
    <xf numFmtId="0" fontId="26" fillId="4" borderId="135" xfId="0" applyFont="1" applyFill="1" applyBorder="1" applyAlignment="1" applyProtection="1">
      <alignment horizontal="center" vertical="center" shrinkToFit="1"/>
      <protection locked="0"/>
    </xf>
    <xf numFmtId="0" fontId="5" fillId="4" borderId="177" xfId="0" applyFont="1" applyFill="1" applyBorder="1" applyAlignment="1" applyProtection="1">
      <alignment horizontal="center" vertical="center" wrapText="1"/>
      <protection locked="0"/>
    </xf>
    <xf numFmtId="0" fontId="5" fillId="0" borderId="178" xfId="0" applyFont="1" applyBorder="1" applyAlignment="1">
      <alignment horizontal="center" vertical="center" wrapText="1"/>
    </xf>
    <xf numFmtId="0" fontId="26" fillId="0" borderId="179" xfId="0" applyFont="1" applyBorder="1" applyAlignment="1">
      <alignment vertical="center" wrapText="1"/>
    </xf>
    <xf numFmtId="0" fontId="26" fillId="0" borderId="174" xfId="0" applyFont="1" applyBorder="1" applyAlignment="1">
      <alignment vertical="center" wrapText="1"/>
    </xf>
    <xf numFmtId="0" fontId="26" fillId="0" borderId="175" xfId="0" applyFont="1" applyBorder="1" applyAlignment="1">
      <alignment vertical="center" wrapText="1"/>
    </xf>
    <xf numFmtId="0" fontId="5" fillId="0" borderId="163" xfId="0" applyFont="1" applyBorder="1" applyAlignment="1">
      <alignment vertical="center" wrapText="1"/>
    </xf>
    <xf numFmtId="0" fontId="5" fillId="0" borderId="163" xfId="0" applyFont="1" applyBorder="1" applyAlignment="1">
      <alignment horizontal="center" vertical="center" wrapText="1"/>
    </xf>
    <xf numFmtId="0" fontId="5" fillId="0" borderId="180" xfId="0" applyFont="1" applyBorder="1" applyAlignment="1">
      <alignment horizontal="center" vertical="center" wrapText="1"/>
    </xf>
    <xf numFmtId="0" fontId="5" fillId="0" borderId="175" xfId="0" applyFont="1" applyBorder="1" applyAlignment="1">
      <alignment horizontal="center" vertical="center" wrapText="1"/>
    </xf>
    <xf numFmtId="0" fontId="5" fillId="4" borderId="177" xfId="0" applyFont="1" applyFill="1" applyBorder="1" applyAlignment="1" applyProtection="1">
      <alignment vertical="center" wrapText="1"/>
      <protection locked="0"/>
    </xf>
    <xf numFmtId="0" fontId="5" fillId="4" borderId="181" xfId="0" applyFont="1" applyFill="1" applyBorder="1" applyAlignment="1" applyProtection="1">
      <alignment vertical="center" wrapText="1"/>
      <protection locked="0"/>
    </xf>
    <xf numFmtId="0" fontId="5" fillId="4" borderId="182" xfId="0" applyFont="1" applyFill="1" applyBorder="1" applyAlignment="1" applyProtection="1">
      <alignment horizontal="center" vertical="center" wrapText="1"/>
      <protection locked="0"/>
    </xf>
    <xf numFmtId="0" fontId="5" fillId="4" borderId="183" xfId="0" applyFont="1" applyFill="1" applyBorder="1" applyAlignment="1" applyProtection="1">
      <alignment horizontal="center" vertical="center" wrapText="1"/>
      <protection locked="0"/>
    </xf>
    <xf numFmtId="0" fontId="5" fillId="0" borderId="184" xfId="0" applyFont="1" applyBorder="1" applyAlignment="1">
      <alignment horizontal="center" vertical="center" wrapText="1"/>
    </xf>
    <xf numFmtId="0" fontId="0" fillId="0" borderId="87" xfId="0" applyBorder="1">
      <alignment vertical="center"/>
    </xf>
    <xf numFmtId="0" fontId="0" fillId="0" borderId="185" xfId="0" applyBorder="1">
      <alignment vertical="center"/>
    </xf>
    <xf numFmtId="0" fontId="5" fillId="4" borderId="186" xfId="0" applyFont="1" applyFill="1" applyBorder="1" applyAlignment="1" applyProtection="1">
      <alignment horizontal="center" vertical="center" wrapText="1"/>
      <protection locked="0"/>
    </xf>
    <xf numFmtId="0" fontId="5" fillId="4" borderId="187" xfId="0" applyFont="1" applyFill="1" applyBorder="1" applyAlignment="1" applyProtection="1">
      <alignment horizontal="center" vertical="center" wrapText="1"/>
      <protection locked="0"/>
    </xf>
    <xf numFmtId="0" fontId="5" fillId="4" borderId="188" xfId="0" applyFont="1" applyFill="1" applyBorder="1" applyAlignment="1" applyProtection="1">
      <alignment horizontal="center" vertical="center" wrapText="1"/>
      <protection locked="0"/>
    </xf>
    <xf numFmtId="0" fontId="5" fillId="4" borderId="189" xfId="0" applyFont="1" applyFill="1" applyBorder="1" applyAlignment="1" applyProtection="1">
      <alignment horizontal="center" vertical="center" wrapText="1"/>
      <protection locked="0"/>
    </xf>
    <xf numFmtId="0" fontId="5" fillId="0" borderId="0" xfId="0" applyFont="1" applyAlignment="1">
      <alignment horizontal="center" vertical="center" wrapText="1" readingOrder="1"/>
    </xf>
    <xf numFmtId="0" fontId="26" fillId="0" borderId="0" xfId="0" applyFont="1" applyAlignment="1">
      <alignment horizontal="center" vertical="center"/>
    </xf>
    <xf numFmtId="0" fontId="5" fillId="0" borderId="0" xfId="0" applyFont="1" applyAlignment="1">
      <alignment vertical="center" wrapText="1"/>
    </xf>
    <xf numFmtId="0" fontId="5" fillId="0" borderId="0" xfId="0" applyFont="1" applyAlignment="1">
      <alignment horizontal="center" vertical="center" wrapText="1"/>
    </xf>
    <xf numFmtId="0" fontId="5" fillId="0" borderId="179" xfId="0" applyFont="1" applyBorder="1" applyAlignment="1">
      <alignment vertical="center" wrapText="1" readingOrder="1"/>
    </xf>
    <xf numFmtId="0" fontId="5" fillId="0" borderId="174" xfId="0" applyFont="1" applyBorder="1" applyAlignment="1">
      <alignment vertical="center" wrapText="1" readingOrder="1"/>
    </xf>
    <xf numFmtId="0" fontId="27" fillId="0" borderId="50" xfId="0" applyFont="1" applyBorder="1" applyAlignment="1">
      <alignment vertical="center" shrinkToFit="1"/>
    </xf>
    <xf numFmtId="0" fontId="27" fillId="0" borderId="69" xfId="0" applyFont="1" applyBorder="1" applyAlignment="1">
      <alignment vertical="center" shrinkToFit="1"/>
    </xf>
    <xf numFmtId="0" fontId="5" fillId="4" borderId="190" xfId="0" applyFont="1" applyFill="1" applyBorder="1" applyAlignment="1" applyProtection="1">
      <alignment horizontal="center" vertical="center" wrapText="1"/>
      <protection locked="0"/>
    </xf>
    <xf numFmtId="0" fontId="5" fillId="4" borderId="43" xfId="0" applyFont="1" applyFill="1" applyBorder="1" applyAlignment="1" applyProtection="1">
      <alignment horizontal="center" vertical="center" wrapText="1"/>
      <protection locked="0"/>
    </xf>
    <xf numFmtId="0" fontId="5" fillId="4" borderId="191" xfId="0" applyFont="1" applyFill="1" applyBorder="1" applyAlignment="1" applyProtection="1">
      <alignment horizontal="center" vertical="center" wrapText="1"/>
      <protection locked="0"/>
    </xf>
    <xf numFmtId="0" fontId="5" fillId="4" borderId="192" xfId="0" applyFont="1" applyFill="1" applyBorder="1" applyAlignment="1" applyProtection="1">
      <alignment horizontal="center" vertical="center" wrapText="1"/>
      <protection locked="0"/>
    </xf>
    <xf numFmtId="0" fontId="5" fillId="0" borderId="185" xfId="0" applyFont="1" applyBorder="1" applyAlignment="1">
      <alignment horizontal="left" vertical="center" wrapText="1" readingOrder="1"/>
    </xf>
    <xf numFmtId="0" fontId="5" fillId="4" borderId="193" xfId="0" applyFont="1" applyFill="1" applyBorder="1" applyAlignment="1" applyProtection="1">
      <alignment horizontal="center" vertical="center" wrapText="1"/>
      <protection locked="0"/>
    </xf>
    <xf numFmtId="0" fontId="5" fillId="4" borderId="194" xfId="0" applyFont="1" applyFill="1" applyBorder="1" applyAlignment="1" applyProtection="1">
      <alignment horizontal="center" vertical="center" wrapText="1"/>
      <protection locked="0"/>
    </xf>
    <xf numFmtId="0" fontId="5" fillId="4" borderId="195" xfId="0" applyFont="1" applyFill="1" applyBorder="1" applyAlignment="1" applyProtection="1">
      <alignment horizontal="center" vertical="center" wrapText="1"/>
      <protection locked="0"/>
    </xf>
    <xf numFmtId="0" fontId="5" fillId="4" borderId="192" xfId="0" applyFont="1" applyFill="1" applyBorder="1" applyAlignment="1" applyProtection="1">
      <alignment vertical="center" wrapText="1"/>
      <protection locked="0"/>
    </xf>
    <xf numFmtId="0" fontId="5" fillId="4" borderId="196" xfId="0" applyFont="1" applyFill="1" applyBorder="1" applyAlignment="1" applyProtection="1">
      <alignment vertical="center" wrapText="1"/>
      <protection locked="0"/>
    </xf>
    <xf numFmtId="0" fontId="5" fillId="4" borderId="197" xfId="0" applyFont="1" applyFill="1" applyBorder="1" applyAlignment="1" applyProtection="1">
      <alignment horizontal="center" vertical="center" wrapText="1"/>
      <protection locked="0"/>
    </xf>
    <xf numFmtId="0" fontId="5" fillId="4" borderId="198" xfId="0" applyFont="1" applyFill="1" applyBorder="1" applyAlignment="1" applyProtection="1">
      <alignment horizontal="center" vertical="center" wrapText="1"/>
      <protection locked="0"/>
    </xf>
    <xf numFmtId="0" fontId="5" fillId="4" borderId="199" xfId="0" applyFont="1" applyFill="1" applyBorder="1" applyAlignment="1" applyProtection="1">
      <alignment horizontal="center" vertical="center" wrapText="1"/>
      <protection locked="0"/>
    </xf>
    <xf numFmtId="0" fontId="5" fillId="4" borderId="200" xfId="0" applyFont="1" applyFill="1" applyBorder="1" applyAlignment="1" applyProtection="1">
      <alignment horizontal="center" vertical="center" wrapText="1"/>
      <protection locked="0"/>
    </xf>
    <xf numFmtId="0" fontId="5" fillId="0" borderId="185" xfId="0" applyFont="1" applyBorder="1" applyAlignment="1">
      <alignment vertical="center" wrapText="1" readingOrder="1"/>
    </xf>
    <xf numFmtId="0" fontId="5" fillId="4" borderId="201" xfId="0" applyFont="1" applyFill="1" applyBorder="1" applyAlignment="1" applyProtection="1">
      <alignment horizontal="center" vertical="center" wrapText="1"/>
      <protection locked="0"/>
    </xf>
    <xf numFmtId="0" fontId="5" fillId="4" borderId="202" xfId="0" applyFont="1" applyFill="1" applyBorder="1" applyAlignment="1" applyProtection="1">
      <alignment horizontal="center" vertical="center" wrapText="1"/>
      <protection locked="0"/>
    </xf>
    <xf numFmtId="0" fontId="5" fillId="4" borderId="203" xfId="0" applyFont="1" applyFill="1" applyBorder="1" applyAlignment="1" applyProtection="1">
      <alignment horizontal="center" vertical="center" wrapText="1"/>
      <protection locked="0"/>
    </xf>
    <xf numFmtId="0" fontId="5" fillId="4" borderId="204" xfId="0" applyFont="1" applyFill="1" applyBorder="1" applyAlignment="1" applyProtection="1">
      <alignment horizontal="center" vertical="center" wrapText="1"/>
      <protection locked="0"/>
    </xf>
    <xf numFmtId="0" fontId="5" fillId="4" borderId="205" xfId="0" applyFont="1" applyFill="1" applyBorder="1" applyAlignment="1" applyProtection="1">
      <alignment horizontal="center" vertical="center" wrapText="1"/>
      <protection locked="0"/>
    </xf>
    <xf numFmtId="0" fontId="5" fillId="4" borderId="206" xfId="0" applyFont="1" applyFill="1" applyBorder="1" applyAlignment="1" applyProtection="1">
      <alignment horizontal="center" vertical="center" wrapText="1"/>
      <protection locked="0"/>
    </xf>
    <xf numFmtId="0" fontId="5" fillId="4" borderId="207" xfId="0" applyFont="1" applyFill="1" applyBorder="1" applyAlignment="1" applyProtection="1">
      <alignment horizontal="center" vertical="center" wrapText="1"/>
      <protection locked="0"/>
    </xf>
    <xf numFmtId="0" fontId="5" fillId="4" borderId="207" xfId="0" applyFont="1" applyFill="1" applyBorder="1" applyAlignment="1" applyProtection="1">
      <alignment vertical="center" wrapText="1"/>
      <protection locked="0"/>
    </xf>
    <xf numFmtId="0" fontId="5" fillId="4" borderId="208" xfId="0" applyFont="1" applyFill="1" applyBorder="1" applyAlignment="1" applyProtection="1">
      <alignment vertical="center" wrapText="1"/>
      <protection locked="0"/>
    </xf>
    <xf numFmtId="0" fontId="5" fillId="4" borderId="84" xfId="0" applyFont="1" applyFill="1" applyBorder="1" applyAlignment="1" applyProtection="1">
      <alignment horizontal="center" vertical="center" wrapText="1"/>
      <protection locked="0"/>
    </xf>
    <xf numFmtId="0" fontId="5" fillId="4" borderId="73" xfId="0" applyFont="1" applyFill="1" applyBorder="1" applyAlignment="1" applyProtection="1">
      <alignment horizontal="center" vertical="center" wrapText="1"/>
      <protection locked="0"/>
    </xf>
    <xf numFmtId="0" fontId="5" fillId="4" borderId="117" xfId="0" applyFont="1" applyFill="1" applyBorder="1" applyAlignment="1" applyProtection="1">
      <alignment horizontal="center" vertical="center" wrapText="1"/>
      <protection locked="0"/>
    </xf>
    <xf numFmtId="0" fontId="5" fillId="4" borderId="116" xfId="0" applyFont="1" applyFill="1" applyBorder="1" applyAlignment="1" applyProtection="1">
      <alignment horizontal="center" vertical="center" wrapText="1"/>
      <protection locked="0"/>
    </xf>
    <xf numFmtId="0" fontId="5" fillId="4" borderId="116" xfId="0" applyFont="1" applyFill="1" applyBorder="1" applyAlignment="1" applyProtection="1">
      <alignment vertical="center" wrapText="1"/>
      <protection locked="0"/>
    </xf>
    <xf numFmtId="0" fontId="5" fillId="4" borderId="73" xfId="0" applyFont="1" applyFill="1" applyBorder="1" applyAlignment="1" applyProtection="1">
      <alignment vertical="center" wrapText="1"/>
      <protection locked="0"/>
    </xf>
    <xf numFmtId="0" fontId="5" fillId="4" borderId="85" xfId="0" applyFont="1" applyFill="1" applyBorder="1" applyAlignment="1" applyProtection="1">
      <alignment vertical="center" wrapText="1"/>
      <protection locked="0"/>
    </xf>
    <xf numFmtId="0" fontId="26" fillId="0" borderId="209" xfId="0" applyFont="1" applyBorder="1" applyAlignment="1">
      <alignment vertical="center" wrapText="1"/>
    </xf>
    <xf numFmtId="0" fontId="26" fillId="0" borderId="92" xfId="0" applyFont="1" applyBorder="1" applyAlignment="1">
      <alignment vertical="center" wrapText="1"/>
    </xf>
    <xf numFmtId="0" fontId="5" fillId="0" borderId="210" xfId="0" applyFont="1" applyBorder="1" applyAlignment="1">
      <alignment vertical="center" wrapText="1"/>
    </xf>
    <xf numFmtId="0" fontId="5" fillId="0" borderId="211" xfId="0" applyFont="1" applyBorder="1" applyAlignment="1">
      <alignment vertical="center" wrapText="1"/>
    </xf>
    <xf numFmtId="0" fontId="5" fillId="0" borderId="71" xfId="0" applyFont="1" applyBorder="1" applyAlignment="1">
      <alignment vertical="center" wrapText="1"/>
    </xf>
    <xf numFmtId="0" fontId="5" fillId="0" borderId="212" xfId="0" applyFont="1" applyBorder="1" applyAlignment="1">
      <alignment vertical="center" wrapText="1"/>
    </xf>
    <xf numFmtId="0" fontId="27" fillId="0" borderId="50" xfId="0" applyFont="1" applyBorder="1" applyAlignment="1">
      <alignment vertical="center" wrapText="1"/>
    </xf>
    <xf numFmtId="0" fontId="27" fillId="0" borderId="69" xfId="0" applyFont="1" applyBorder="1" applyAlignment="1">
      <alignment vertical="center" wrapText="1"/>
    </xf>
    <xf numFmtId="0" fontId="5" fillId="0" borderId="211" xfId="0" applyFont="1" applyBorder="1" applyAlignment="1">
      <alignment horizontal="center" vertical="center" wrapText="1"/>
    </xf>
    <xf numFmtId="0" fontId="5" fillId="0" borderId="71" xfId="0" applyFont="1" applyBorder="1" applyAlignment="1">
      <alignment horizontal="center" vertical="center" wrapText="1"/>
    </xf>
    <xf numFmtId="0" fontId="5" fillId="0" borderId="213" xfId="0" applyFont="1" applyBorder="1" applyAlignment="1">
      <alignment horizontal="center" vertical="center" wrapText="1"/>
    </xf>
    <xf numFmtId="0" fontId="5" fillId="0" borderId="86" xfId="0" applyFont="1" applyBorder="1" applyAlignment="1">
      <alignment vertical="center" wrapText="1" shrinkToFit="1" readingOrder="1"/>
    </xf>
    <xf numFmtId="0" fontId="5" fillId="0" borderId="87" xfId="0" applyFont="1" applyBorder="1" applyAlignment="1">
      <alignment vertical="center" wrapText="1" shrinkToFit="1" readingOrder="1"/>
    </xf>
    <xf numFmtId="0" fontId="5" fillId="0" borderId="185" xfId="0" applyFont="1" applyBorder="1" applyAlignment="1">
      <alignment vertical="center" wrapText="1" shrinkToFit="1" readingOrder="1"/>
    </xf>
    <xf numFmtId="0" fontId="5" fillId="4" borderId="214" xfId="0" applyFont="1" applyFill="1" applyBorder="1" applyAlignment="1" applyProtection="1">
      <alignment horizontal="center" vertical="center" wrapText="1"/>
      <protection locked="0"/>
    </xf>
    <xf numFmtId="0" fontId="5" fillId="4" borderId="215" xfId="0" applyFont="1" applyFill="1" applyBorder="1" applyAlignment="1" applyProtection="1">
      <alignment horizontal="center" vertical="center" wrapText="1"/>
      <protection locked="0"/>
    </xf>
    <xf numFmtId="0" fontId="5" fillId="0" borderId="97" xfId="0" applyFont="1" applyBorder="1" applyAlignment="1">
      <alignment vertical="center" wrapText="1"/>
    </xf>
    <xf numFmtId="0" fontId="5" fillId="0" borderId="216" xfId="0" applyFont="1" applyBorder="1" applyAlignment="1">
      <alignment vertical="center" wrapText="1"/>
    </xf>
    <xf numFmtId="0" fontId="5" fillId="4" borderId="217" xfId="0" applyFont="1" applyFill="1" applyBorder="1" applyAlignment="1" applyProtection="1">
      <alignment vertical="center" wrapText="1"/>
      <protection locked="0"/>
    </xf>
    <xf numFmtId="0" fontId="5" fillId="4" borderId="218" xfId="0" applyFont="1" applyFill="1" applyBorder="1" applyAlignment="1" applyProtection="1">
      <alignment vertical="center" wrapText="1"/>
      <protection locked="0"/>
    </xf>
    <xf numFmtId="0" fontId="5" fillId="4" borderId="98" xfId="0" applyFont="1" applyFill="1" applyBorder="1" applyAlignment="1" applyProtection="1">
      <alignment vertical="center" wrapText="1"/>
      <protection locked="0"/>
    </xf>
    <xf numFmtId="0" fontId="5" fillId="4" borderId="219" xfId="0" applyFont="1" applyFill="1" applyBorder="1" applyAlignment="1" applyProtection="1">
      <alignment vertical="center" wrapText="1"/>
      <protection locked="0"/>
    </xf>
    <xf numFmtId="0" fontId="5" fillId="0" borderId="128" xfId="0" applyFont="1" applyBorder="1" applyAlignment="1">
      <alignment vertical="center" wrapText="1" readingOrder="1"/>
    </xf>
    <xf numFmtId="0" fontId="5" fillId="0" borderId="220" xfId="0" applyFont="1" applyBorder="1" applyAlignment="1">
      <alignment horizontal="center" vertical="center" wrapText="1"/>
    </xf>
    <xf numFmtId="0" fontId="5" fillId="0" borderId="221" xfId="0" applyFont="1" applyBorder="1" applyAlignment="1">
      <alignment horizontal="center" vertical="center" wrapText="1"/>
    </xf>
    <xf numFmtId="0" fontId="5" fillId="0" borderId="222" xfId="0" applyFont="1" applyBorder="1" applyAlignment="1">
      <alignment horizontal="center" vertical="center" wrapText="1"/>
    </xf>
    <xf numFmtId="0" fontId="5" fillId="0" borderId="223" xfId="0" applyFont="1" applyBorder="1" applyAlignment="1">
      <alignment horizontal="center" vertical="center" wrapText="1"/>
    </xf>
    <xf numFmtId="0" fontId="5" fillId="0" borderId="224" xfId="0" applyFont="1" applyBorder="1" applyAlignment="1">
      <alignment horizontal="center" vertical="center" wrapText="1"/>
    </xf>
    <xf numFmtId="0" fontId="5" fillId="4" borderId="225" xfId="0" applyFont="1" applyFill="1" applyBorder="1" applyAlignment="1" applyProtection="1">
      <alignment horizontal="center" vertical="center" wrapText="1"/>
      <protection locked="0"/>
    </xf>
    <xf numFmtId="0" fontId="5" fillId="4" borderId="226" xfId="0" applyFont="1" applyFill="1" applyBorder="1" applyAlignment="1" applyProtection="1">
      <alignment horizontal="center" vertical="center" wrapText="1"/>
      <protection locked="0"/>
    </xf>
    <xf numFmtId="0" fontId="5" fillId="4" borderId="227" xfId="0" applyFont="1" applyFill="1" applyBorder="1" applyAlignment="1" applyProtection="1">
      <alignment horizontal="center" vertical="center" wrapText="1"/>
      <protection locked="0"/>
    </xf>
    <xf numFmtId="0" fontId="5" fillId="0" borderId="111" xfId="0" applyFont="1" applyBorder="1" applyAlignment="1">
      <alignment vertical="center" wrapText="1" readingOrder="1"/>
    </xf>
    <xf numFmtId="0" fontId="5" fillId="0" borderId="112" xfId="0" applyFont="1" applyBorder="1" applyAlignment="1">
      <alignment vertical="center" wrapText="1" readingOrder="1"/>
    </xf>
    <xf numFmtId="0" fontId="5" fillId="0" borderId="224" xfId="0" applyFont="1" applyBorder="1" applyAlignment="1">
      <alignment vertical="center" wrapText="1"/>
    </xf>
    <xf numFmtId="0" fontId="5" fillId="4" borderId="98" xfId="0" applyFont="1" applyFill="1" applyBorder="1" applyAlignment="1" applyProtection="1">
      <alignment horizontal="center" vertical="center" wrapText="1"/>
      <protection locked="0"/>
    </xf>
    <xf numFmtId="0" fontId="5" fillId="4" borderId="228" xfId="0" applyFont="1" applyFill="1" applyBorder="1" applyAlignment="1" applyProtection="1">
      <alignment horizontal="center" vertical="center" wrapText="1"/>
      <protection locked="0"/>
    </xf>
    <xf numFmtId="0" fontId="5" fillId="4" borderId="229" xfId="0" applyFont="1" applyFill="1" applyBorder="1" applyAlignment="1" applyProtection="1">
      <alignment horizontal="center" vertical="center" wrapText="1"/>
      <protection locked="0"/>
    </xf>
    <xf numFmtId="0" fontId="5" fillId="4" borderId="217" xfId="0" applyFont="1" applyFill="1" applyBorder="1" applyAlignment="1" applyProtection="1">
      <alignment horizontal="center" vertical="center" wrapText="1"/>
      <protection locked="0"/>
    </xf>
    <xf numFmtId="0" fontId="26" fillId="0" borderId="16" xfId="0" applyFont="1" applyBorder="1" applyAlignment="1">
      <alignment vertical="center" wrapText="1"/>
    </xf>
    <xf numFmtId="0" fontId="26" fillId="0" borderId="230" xfId="0" applyFont="1" applyBorder="1" applyAlignment="1">
      <alignment vertical="center" wrapText="1"/>
    </xf>
    <xf numFmtId="0" fontId="26" fillId="4" borderId="190" xfId="0" applyFont="1" applyFill="1" applyBorder="1" applyAlignment="1" applyProtection="1">
      <alignment vertical="center" wrapText="1"/>
      <protection locked="0"/>
    </xf>
    <xf numFmtId="0" fontId="26" fillId="4" borderId="43" xfId="0" applyFont="1" applyFill="1" applyBorder="1" applyAlignment="1" applyProtection="1">
      <alignment vertical="center" wrapText="1"/>
      <protection locked="0"/>
    </xf>
    <xf numFmtId="0" fontId="26" fillId="4" borderId="231" xfId="0" applyFont="1" applyFill="1" applyBorder="1" applyAlignment="1" applyProtection="1">
      <alignment vertical="center" wrapText="1"/>
      <protection locked="0"/>
    </xf>
    <xf numFmtId="0" fontId="26" fillId="0" borderId="14" xfId="0" applyFont="1" applyBorder="1" applyAlignment="1">
      <alignment vertical="center" wrapText="1"/>
    </xf>
    <xf numFmtId="0" fontId="26" fillId="0" borderId="232" xfId="0" applyFont="1" applyBorder="1" applyAlignment="1">
      <alignment vertical="center" wrapText="1"/>
    </xf>
    <xf numFmtId="0" fontId="26" fillId="4" borderId="201" xfId="0" applyFont="1" applyFill="1" applyBorder="1" applyAlignment="1" applyProtection="1">
      <alignment vertical="center" wrapText="1"/>
      <protection locked="0"/>
    </xf>
    <xf numFmtId="0" fontId="26" fillId="4" borderId="202" xfId="0" applyFont="1" applyFill="1" applyBorder="1" applyAlignment="1" applyProtection="1">
      <alignment vertical="center" wrapText="1"/>
      <protection locked="0"/>
    </xf>
    <xf numFmtId="0" fontId="26" fillId="4" borderId="233" xfId="0" applyFont="1" applyFill="1" applyBorder="1" applyAlignment="1" applyProtection="1">
      <alignment vertical="center" wrapText="1"/>
      <protection locked="0"/>
    </xf>
    <xf numFmtId="0" fontId="5" fillId="0" borderId="234" xfId="0" applyFont="1" applyBorder="1" applyAlignment="1">
      <alignment horizontal="center" vertical="center" wrapText="1" readingOrder="1"/>
    </xf>
    <xf numFmtId="0" fontId="5" fillId="0" borderId="76" xfId="0" applyFont="1" applyBorder="1" applyAlignment="1">
      <alignment horizontal="center" vertical="center" wrapText="1" readingOrder="1"/>
    </xf>
    <xf numFmtId="0" fontId="26" fillId="0" borderId="27" xfId="0" applyFont="1" applyBorder="1" applyAlignment="1">
      <alignment vertical="center" wrapText="1"/>
    </xf>
    <xf numFmtId="0" fontId="26" fillId="0" borderId="235" xfId="0" applyFont="1" applyBorder="1" applyAlignment="1">
      <alignment vertical="center" wrapText="1"/>
    </xf>
    <xf numFmtId="0" fontId="26" fillId="4" borderId="193" xfId="0" applyFont="1" applyFill="1" applyBorder="1" applyAlignment="1" applyProtection="1">
      <alignment vertical="center" wrapText="1"/>
      <protection locked="0"/>
    </xf>
    <xf numFmtId="0" fontId="26" fillId="4" borderId="194" xfId="0" applyFont="1" applyFill="1" applyBorder="1" applyAlignment="1" applyProtection="1">
      <alignment vertical="center" wrapText="1"/>
      <protection locked="0"/>
    </xf>
    <xf numFmtId="0" fontId="26" fillId="4" borderId="236" xfId="0" applyFont="1" applyFill="1" applyBorder="1" applyAlignment="1" applyProtection="1">
      <alignment vertical="center" wrapText="1"/>
      <protection locked="0"/>
    </xf>
    <xf numFmtId="14" fontId="26" fillId="4" borderId="136" xfId="0" applyNumberFormat="1" applyFont="1" applyFill="1" applyBorder="1" applyAlignment="1">
      <alignment horizontal="center" vertical="center" shrinkToFit="1"/>
    </xf>
    <xf numFmtId="14" fontId="26" fillId="4" borderId="137" xfId="0" applyNumberFormat="1" applyFont="1" applyFill="1" applyBorder="1" applyAlignment="1">
      <alignment horizontal="center" vertical="center" shrinkToFit="1"/>
    </xf>
    <xf numFmtId="14" fontId="26" fillId="4" borderId="138" xfId="0" applyNumberFormat="1" applyFont="1" applyFill="1" applyBorder="1" applyAlignment="1">
      <alignment horizontal="center" vertical="center" shrinkToFit="1"/>
    </xf>
    <xf numFmtId="176" fontId="26" fillId="4" borderId="136" xfId="0" applyNumberFormat="1" applyFont="1" applyFill="1" applyBorder="1" applyAlignment="1">
      <alignment horizontal="center" vertical="center"/>
    </xf>
    <xf numFmtId="176" fontId="26" fillId="4" borderId="137" xfId="0" applyNumberFormat="1" applyFont="1" applyFill="1" applyBorder="1" applyAlignment="1">
      <alignment horizontal="center" vertical="center"/>
    </xf>
    <xf numFmtId="176" fontId="26" fillId="4" borderId="138" xfId="0" applyNumberFormat="1" applyFont="1" applyFill="1" applyBorder="1" applyAlignment="1">
      <alignment horizontal="center" vertical="center"/>
    </xf>
    <xf numFmtId="0" fontId="26" fillId="4" borderId="136" xfId="0" applyFont="1" applyFill="1" applyBorder="1" applyAlignment="1">
      <alignment horizontal="center" vertical="center" shrinkToFit="1"/>
    </xf>
    <xf numFmtId="0" fontId="26" fillId="4" borderId="137" xfId="0" applyFont="1" applyFill="1" applyBorder="1" applyAlignment="1">
      <alignment horizontal="center" vertical="center" shrinkToFit="1"/>
    </xf>
    <xf numFmtId="0" fontId="26" fillId="4" borderId="138" xfId="0" applyFont="1" applyFill="1" applyBorder="1" applyAlignment="1">
      <alignment horizontal="center" vertical="center" shrinkToFit="1"/>
    </xf>
    <xf numFmtId="14" fontId="26" fillId="4" borderId="81" xfId="0" applyNumberFormat="1" applyFont="1" applyFill="1" applyBorder="1" applyAlignment="1">
      <alignment horizontal="center" vertical="center" shrinkToFit="1"/>
    </xf>
    <xf numFmtId="14" fontId="26" fillId="4" borderId="71" xfId="0" applyNumberFormat="1" applyFont="1" applyFill="1" applyBorder="1" applyAlignment="1">
      <alignment horizontal="center" vertical="center" shrinkToFit="1"/>
    </xf>
    <xf numFmtId="14" fontId="26" fillId="4" borderId="82" xfId="0" applyNumberFormat="1" applyFont="1" applyFill="1" applyBorder="1" applyAlignment="1">
      <alignment horizontal="center" vertical="center" shrinkToFit="1"/>
    </xf>
    <xf numFmtId="176" fontId="26" fillId="4" borderId="133" xfId="0" applyNumberFormat="1" applyFont="1" applyFill="1" applyBorder="1" applyAlignment="1">
      <alignment horizontal="center" vertical="center"/>
    </xf>
    <xf numFmtId="176" fontId="26" fillId="4" borderId="134" xfId="0" applyNumberFormat="1" applyFont="1" applyFill="1" applyBorder="1" applyAlignment="1">
      <alignment horizontal="center" vertical="center"/>
    </xf>
    <xf numFmtId="176" fontId="26" fillId="4" borderId="135" xfId="0" applyNumberFormat="1" applyFont="1" applyFill="1" applyBorder="1" applyAlignment="1">
      <alignment horizontal="center" vertical="center"/>
    </xf>
    <xf numFmtId="0" fontId="26" fillId="0" borderId="134" xfId="0" applyFont="1" applyBorder="1">
      <alignment vertical="center"/>
    </xf>
    <xf numFmtId="0" fontId="26" fillId="0" borderId="135" xfId="0" applyFont="1" applyBorder="1">
      <alignment vertical="center"/>
    </xf>
    <xf numFmtId="0" fontId="26" fillId="4" borderId="237" xfId="0" applyFont="1" applyFill="1" applyBorder="1" applyAlignment="1" applyProtection="1">
      <alignment vertical="center" wrapText="1"/>
      <protection locked="0"/>
    </xf>
    <xf numFmtId="0" fontId="26" fillId="4" borderId="11" xfId="0" applyFont="1" applyFill="1" applyBorder="1" applyAlignment="1" applyProtection="1">
      <alignment vertical="center" wrapText="1"/>
      <protection locked="0"/>
    </xf>
    <xf numFmtId="0" fontId="26" fillId="4" borderId="238" xfId="0" applyFont="1" applyFill="1" applyBorder="1" applyAlignment="1" applyProtection="1">
      <alignment vertical="center" wrapText="1"/>
      <protection locked="0"/>
    </xf>
    <xf numFmtId="0" fontId="26" fillId="4" borderId="239" xfId="0" applyFont="1" applyFill="1" applyBorder="1" applyAlignment="1" applyProtection="1">
      <alignment vertical="center" wrapText="1"/>
      <protection locked="0"/>
    </xf>
    <xf numFmtId="0" fontId="26" fillId="4" borderId="240" xfId="0" applyFont="1" applyFill="1" applyBorder="1" applyAlignment="1" applyProtection="1">
      <alignment vertical="center" wrapText="1"/>
      <protection locked="0"/>
    </xf>
    <xf numFmtId="0" fontId="26" fillId="4" borderId="241" xfId="0" applyFont="1" applyFill="1" applyBorder="1" applyAlignment="1" applyProtection="1">
      <alignment vertical="center" wrapText="1"/>
      <protection locked="0"/>
    </xf>
    <xf numFmtId="0" fontId="26" fillId="4" borderId="242" xfId="0" applyFont="1" applyFill="1" applyBorder="1" applyAlignment="1" applyProtection="1">
      <alignment vertical="center" wrapText="1"/>
      <protection locked="0"/>
    </xf>
    <xf numFmtId="0" fontId="26" fillId="4" borderId="224" xfId="0" applyFont="1" applyFill="1" applyBorder="1" applyAlignment="1" applyProtection="1">
      <alignment vertical="center" wrapText="1"/>
      <protection locked="0"/>
    </xf>
    <xf numFmtId="0" fontId="26" fillId="4" borderId="243" xfId="0" applyFont="1" applyFill="1" applyBorder="1" applyAlignment="1" applyProtection="1">
      <alignment vertical="center" wrapText="1"/>
      <protection locked="0"/>
    </xf>
    <xf numFmtId="14" fontId="26" fillId="4" borderId="133" xfId="0" applyNumberFormat="1" applyFont="1" applyFill="1" applyBorder="1" applyAlignment="1">
      <alignment horizontal="center" vertical="center" shrinkToFit="1"/>
    </xf>
    <xf numFmtId="14" fontId="26" fillId="4" borderId="134" xfId="0" applyNumberFormat="1" applyFont="1" applyFill="1" applyBorder="1" applyAlignment="1">
      <alignment horizontal="center" vertical="center" shrinkToFit="1"/>
    </xf>
    <xf numFmtId="14" fontId="26" fillId="4" borderId="135" xfId="0" applyNumberFormat="1" applyFont="1" applyFill="1" applyBorder="1" applyAlignment="1">
      <alignment horizontal="center" vertical="center" shrinkToFit="1"/>
    </xf>
    <xf numFmtId="0" fontId="26" fillId="4" borderId="133" xfId="0" applyFont="1" applyFill="1" applyBorder="1" applyAlignment="1">
      <alignment horizontal="center" vertical="center" shrinkToFit="1"/>
    </xf>
    <xf numFmtId="0" fontId="26" fillId="4" borderId="134" xfId="0" applyFont="1" applyFill="1" applyBorder="1" applyAlignment="1">
      <alignment horizontal="center" vertical="center" shrinkToFit="1"/>
    </xf>
    <xf numFmtId="0" fontId="26" fillId="4" borderId="135" xfId="0" applyFont="1" applyFill="1" applyBorder="1" applyAlignment="1">
      <alignment horizontal="center" vertical="center" shrinkToFit="1"/>
    </xf>
    <xf numFmtId="0" fontId="27" fillId="0" borderId="50" xfId="0" applyFont="1" applyBorder="1" applyAlignment="1">
      <alignment vertical="center" wrapText="1" shrinkToFit="1"/>
    </xf>
    <xf numFmtId="0" fontId="27" fillId="0" borderId="69" xfId="0" applyFont="1" applyBorder="1" applyAlignment="1">
      <alignment vertical="center" wrapText="1" shrinkToFit="1"/>
    </xf>
    <xf numFmtId="0" fontId="14" fillId="3" borderId="3" xfId="0" applyFont="1" applyFill="1" applyBorder="1" applyAlignment="1">
      <alignment horizontal="center" vertical="center"/>
    </xf>
    <xf numFmtId="0" fontId="14" fillId="3" borderId="27" xfId="0" applyFont="1" applyFill="1" applyBorder="1" applyAlignment="1">
      <alignment horizontal="center" vertical="center"/>
    </xf>
    <xf numFmtId="0" fontId="14" fillId="3" borderId="53" xfId="0" applyFont="1" applyFill="1" applyBorder="1" applyAlignment="1">
      <alignment horizontal="center" vertical="center"/>
    </xf>
    <xf numFmtId="0" fontId="14" fillId="3" borderId="63" xfId="0" applyFont="1" applyFill="1" applyBorder="1" applyAlignment="1">
      <alignment horizontal="center" vertical="center"/>
    </xf>
    <xf numFmtId="0" fontId="14" fillId="3" borderId="38" xfId="0" applyFont="1" applyFill="1" applyBorder="1" applyAlignment="1">
      <alignment horizontal="center" vertical="center"/>
    </xf>
    <xf numFmtId="0" fontId="14" fillId="3" borderId="64" xfId="0" applyFont="1" applyFill="1" applyBorder="1" applyAlignment="1">
      <alignment horizontal="center" vertical="center"/>
    </xf>
    <xf numFmtId="0" fontId="14" fillId="3" borderId="36" xfId="0" applyFont="1" applyFill="1" applyBorder="1" applyAlignment="1">
      <alignment horizontal="center" vertical="center"/>
    </xf>
    <xf numFmtId="0" fontId="14" fillId="3" borderId="4" xfId="0" applyFont="1" applyFill="1" applyBorder="1" applyAlignment="1">
      <alignment horizontal="center" vertical="center"/>
    </xf>
    <xf numFmtId="0" fontId="0" fillId="0" borderId="10" xfId="0" applyBorder="1" applyAlignment="1">
      <alignment horizontal="center" vertical="center" shrinkToFit="1"/>
    </xf>
    <xf numFmtId="0" fontId="0" fillId="0" borderId="13"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TOP!A1"/></Relationships>
</file>

<file path=xl/drawings/_rels/drawing11.xml.rels><?xml version="1.0" encoding="UTF-8" standalone="yes"?>
<Relationships xmlns="http://schemas.openxmlformats.org/package/2006/relationships"><Relationship Id="rId1" Type="http://schemas.openxmlformats.org/officeDocument/2006/relationships/hyperlink" Target="#TOP!A1"/></Relationships>
</file>

<file path=xl/drawings/_rels/drawing12.xml.rels><?xml version="1.0" encoding="UTF-8" standalone="yes"?>
<Relationships xmlns="http://schemas.openxmlformats.org/package/2006/relationships"><Relationship Id="rId1" Type="http://schemas.openxmlformats.org/officeDocument/2006/relationships/hyperlink" Target="#TOP!A1"/></Relationships>
</file>

<file path=xl/drawings/_rels/drawing13.xml.rels><?xml version="1.0" encoding="UTF-8" standalone="yes"?>
<Relationships xmlns="http://schemas.openxmlformats.org/package/2006/relationships"><Relationship Id="rId1" Type="http://schemas.openxmlformats.org/officeDocument/2006/relationships/hyperlink" Target="#TOP!A1"/></Relationships>
</file>

<file path=xl/drawings/_rels/drawing14.xml.rels><?xml version="1.0" encoding="UTF-8" standalone="yes"?>
<Relationships xmlns="http://schemas.openxmlformats.org/package/2006/relationships"><Relationship Id="rId1" Type="http://schemas.openxmlformats.org/officeDocument/2006/relationships/hyperlink" Target="#TOP!A1"/></Relationships>
</file>

<file path=xl/drawings/_rels/drawing15.xml.rels><?xml version="1.0" encoding="UTF-8" standalone="yes"?>
<Relationships xmlns="http://schemas.openxmlformats.org/package/2006/relationships"><Relationship Id="rId1" Type="http://schemas.openxmlformats.org/officeDocument/2006/relationships/hyperlink" Target="#TOP!A1"/></Relationships>
</file>

<file path=xl/drawings/_rels/drawing16.xml.rels><?xml version="1.0" encoding="UTF-8" standalone="yes"?>
<Relationships xmlns="http://schemas.openxmlformats.org/package/2006/relationships"><Relationship Id="rId1" Type="http://schemas.openxmlformats.org/officeDocument/2006/relationships/hyperlink" Target="#TOP!A1"/></Relationships>
</file>

<file path=xl/drawings/_rels/drawing17.xml.rels><?xml version="1.0" encoding="UTF-8" standalone="yes"?>
<Relationships xmlns="http://schemas.openxmlformats.org/package/2006/relationships"><Relationship Id="rId1" Type="http://schemas.openxmlformats.org/officeDocument/2006/relationships/hyperlink" Target="#TOP!A1"/></Relationships>
</file>

<file path=xl/drawings/_rels/drawing18.xml.rels><?xml version="1.0" encoding="UTF-8" standalone="yes"?>
<Relationships xmlns="http://schemas.openxmlformats.org/package/2006/relationships"><Relationship Id="rId1" Type="http://schemas.openxmlformats.org/officeDocument/2006/relationships/hyperlink" Target="#TOP!A1"/></Relationships>
</file>

<file path=xl/drawings/_rels/drawing19.xml.rels><?xml version="1.0" encoding="UTF-8" standalone="yes"?>
<Relationships xmlns="http://schemas.openxmlformats.org/package/2006/relationships"><Relationship Id="rId1" Type="http://schemas.openxmlformats.org/officeDocument/2006/relationships/hyperlink" Target="#TOP!A1"/></Relationships>
</file>

<file path=xl/drawings/_rels/drawing2.xml.rels><?xml version="1.0" encoding="UTF-8" standalone="yes"?>
<Relationships xmlns="http://schemas.openxmlformats.org/package/2006/relationships"><Relationship Id="rId1" Type="http://schemas.openxmlformats.org/officeDocument/2006/relationships/hyperlink" Target="#TOP!A1"/></Relationships>
</file>

<file path=xl/drawings/_rels/drawing20.xml.rels><?xml version="1.0" encoding="UTF-8" standalone="yes"?>
<Relationships xmlns="http://schemas.openxmlformats.org/package/2006/relationships"><Relationship Id="rId1" Type="http://schemas.openxmlformats.org/officeDocument/2006/relationships/hyperlink" Target="#TOP!A1"/></Relationships>
</file>

<file path=xl/drawings/_rels/drawing21.xml.rels><?xml version="1.0" encoding="UTF-8" standalone="yes"?>
<Relationships xmlns="http://schemas.openxmlformats.org/package/2006/relationships"><Relationship Id="rId1" Type="http://schemas.openxmlformats.org/officeDocument/2006/relationships/hyperlink" Target="#TOP!A1"/></Relationships>
</file>

<file path=xl/drawings/_rels/drawing22.xml.rels><?xml version="1.0" encoding="UTF-8" standalone="yes"?>
<Relationships xmlns="http://schemas.openxmlformats.org/package/2006/relationships"><Relationship Id="rId1" Type="http://schemas.openxmlformats.org/officeDocument/2006/relationships/hyperlink" Target="#TOP!A1"/></Relationships>
</file>

<file path=xl/drawings/_rels/drawing23.xml.rels><?xml version="1.0" encoding="UTF-8" standalone="yes"?>
<Relationships xmlns="http://schemas.openxmlformats.org/package/2006/relationships"><Relationship Id="rId1" Type="http://schemas.openxmlformats.org/officeDocument/2006/relationships/hyperlink" Target="#TOP!A1"/></Relationships>
</file>

<file path=xl/drawings/_rels/drawing24.xml.rels><?xml version="1.0" encoding="UTF-8" standalone="yes"?>
<Relationships xmlns="http://schemas.openxmlformats.org/package/2006/relationships"><Relationship Id="rId1" Type="http://schemas.openxmlformats.org/officeDocument/2006/relationships/hyperlink" Target="#TOP!A1"/></Relationships>
</file>

<file path=xl/drawings/_rels/drawing25.xml.rels><?xml version="1.0" encoding="UTF-8" standalone="yes"?>
<Relationships xmlns="http://schemas.openxmlformats.org/package/2006/relationships"><Relationship Id="rId1" Type="http://schemas.openxmlformats.org/officeDocument/2006/relationships/hyperlink" Target="#TOP!A1"/></Relationships>
</file>

<file path=xl/drawings/_rels/drawing26.xml.rels><?xml version="1.0" encoding="UTF-8" standalone="yes"?>
<Relationships xmlns="http://schemas.openxmlformats.org/package/2006/relationships"><Relationship Id="rId1" Type="http://schemas.openxmlformats.org/officeDocument/2006/relationships/hyperlink" Target="#TOP!A1"/></Relationships>
</file>

<file path=xl/drawings/_rels/drawing27.xml.rels><?xml version="1.0" encoding="UTF-8" standalone="yes"?>
<Relationships xmlns="http://schemas.openxmlformats.org/package/2006/relationships"><Relationship Id="rId1" Type="http://schemas.openxmlformats.org/officeDocument/2006/relationships/hyperlink" Target="#TOP!A1"/></Relationships>
</file>

<file path=xl/drawings/_rels/drawing28.xml.rels><?xml version="1.0" encoding="UTF-8" standalone="yes"?>
<Relationships xmlns="http://schemas.openxmlformats.org/package/2006/relationships"><Relationship Id="rId1" Type="http://schemas.openxmlformats.org/officeDocument/2006/relationships/hyperlink" Target="#TOP!A1"/></Relationships>
</file>

<file path=xl/drawings/_rels/drawing29.xml.rels><?xml version="1.0" encoding="UTF-8" standalone="yes"?>
<Relationships xmlns="http://schemas.openxmlformats.org/package/2006/relationships"><Relationship Id="rId1" Type="http://schemas.openxmlformats.org/officeDocument/2006/relationships/hyperlink" Target="#TOP!A1"/></Relationships>
</file>

<file path=xl/drawings/_rels/drawing3.xml.rels><?xml version="1.0" encoding="UTF-8" standalone="yes"?>
<Relationships xmlns="http://schemas.openxmlformats.org/package/2006/relationships"><Relationship Id="rId1" Type="http://schemas.openxmlformats.org/officeDocument/2006/relationships/hyperlink" Target="#TOP!A1"/></Relationships>
</file>

<file path=xl/drawings/_rels/drawing30.xml.rels><?xml version="1.0" encoding="UTF-8" standalone="yes"?>
<Relationships xmlns="http://schemas.openxmlformats.org/package/2006/relationships"><Relationship Id="rId1" Type="http://schemas.openxmlformats.org/officeDocument/2006/relationships/hyperlink" Target="#TOP!A1"/></Relationships>
</file>

<file path=xl/drawings/_rels/drawing4.xml.rels><?xml version="1.0" encoding="UTF-8" standalone="yes"?>
<Relationships xmlns="http://schemas.openxmlformats.org/package/2006/relationships"><Relationship Id="rId1" Type="http://schemas.openxmlformats.org/officeDocument/2006/relationships/hyperlink" Target="#TOP!A1"/></Relationships>
</file>

<file path=xl/drawings/_rels/drawing5.xml.rels><?xml version="1.0" encoding="UTF-8" standalone="yes"?>
<Relationships xmlns="http://schemas.openxmlformats.org/package/2006/relationships"><Relationship Id="rId1" Type="http://schemas.openxmlformats.org/officeDocument/2006/relationships/hyperlink" Target="#TOP!A1"/></Relationships>
</file>

<file path=xl/drawings/_rels/drawing6.xml.rels><?xml version="1.0" encoding="UTF-8" standalone="yes"?>
<Relationships xmlns="http://schemas.openxmlformats.org/package/2006/relationships"><Relationship Id="rId1" Type="http://schemas.openxmlformats.org/officeDocument/2006/relationships/hyperlink" Target="#TOP!A1"/></Relationships>
</file>

<file path=xl/drawings/_rels/drawing7.xml.rels><?xml version="1.0" encoding="UTF-8" standalone="yes"?>
<Relationships xmlns="http://schemas.openxmlformats.org/package/2006/relationships"><Relationship Id="rId1" Type="http://schemas.openxmlformats.org/officeDocument/2006/relationships/hyperlink" Target="#TOP!A1"/></Relationships>
</file>

<file path=xl/drawings/_rels/drawing8.xml.rels><?xml version="1.0" encoding="UTF-8" standalone="yes"?>
<Relationships xmlns="http://schemas.openxmlformats.org/package/2006/relationships"><Relationship Id="rId1" Type="http://schemas.openxmlformats.org/officeDocument/2006/relationships/hyperlink" Target="#TOP!A1"/></Relationships>
</file>

<file path=xl/drawings/_rels/drawing9.xml.rels><?xml version="1.0" encoding="UTF-8" standalone="yes"?>
<Relationships xmlns="http://schemas.openxmlformats.org/package/2006/relationships"><Relationship Id="rId1" Type="http://schemas.openxmlformats.org/officeDocument/2006/relationships/hyperlink" Target="#TOP!A1"/></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61</xdr:row>
      <xdr:rowOff>85725</xdr:rowOff>
    </xdr:from>
    <xdr:to>
      <xdr:col>12</xdr:col>
      <xdr:colOff>304800</xdr:colOff>
      <xdr:row>70</xdr:row>
      <xdr:rowOff>400050</xdr:rowOff>
    </xdr:to>
    <xdr:pic>
      <xdr:nvPicPr>
        <xdr:cNvPr id="66903" name="図 64" descr="エクセル1（TOPページ）.gif">
          <a:extLst>
            <a:ext uri="{FF2B5EF4-FFF2-40B4-BE49-F238E27FC236}">
              <a16:creationId xmlns:a16="http://schemas.microsoft.com/office/drawing/2014/main" id="{7554273E-7E45-4570-903E-97F5F9E623C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1791950"/>
          <a:ext cx="4114800" cy="2076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57150</xdr:colOff>
      <xdr:row>11</xdr:row>
      <xdr:rowOff>114300</xdr:rowOff>
    </xdr:from>
    <xdr:to>
      <xdr:col>3</xdr:col>
      <xdr:colOff>228600</xdr:colOff>
      <xdr:row>13</xdr:row>
      <xdr:rowOff>95250</xdr:rowOff>
    </xdr:to>
    <xdr:grpSp>
      <xdr:nvGrpSpPr>
        <xdr:cNvPr id="66904" name="グループ化 1">
          <a:extLst>
            <a:ext uri="{FF2B5EF4-FFF2-40B4-BE49-F238E27FC236}">
              <a16:creationId xmlns:a16="http://schemas.microsoft.com/office/drawing/2014/main" id="{38627CFE-6EA9-482B-84BE-26F60847FC9D}"/>
            </a:ext>
          </a:extLst>
        </xdr:cNvPr>
        <xdr:cNvGrpSpPr>
          <a:grpSpLocks/>
        </xdr:cNvGrpSpPr>
      </xdr:nvGrpSpPr>
      <xdr:grpSpPr bwMode="auto">
        <a:xfrm>
          <a:off x="729503" y="2187388"/>
          <a:ext cx="507626" cy="361950"/>
          <a:chOff x="3535085" y="2924944"/>
          <a:chExt cx="705678" cy="504056"/>
        </a:xfrm>
      </xdr:grpSpPr>
      <xdr:sp macro="" textlink="">
        <xdr:nvSpPr>
          <xdr:cNvPr id="66" name="1 つの角を丸めた四角形 65">
            <a:extLst>
              <a:ext uri="{FF2B5EF4-FFF2-40B4-BE49-F238E27FC236}">
                <a16:creationId xmlns:a16="http://schemas.microsoft.com/office/drawing/2014/main" id="{2B0A8CBA-CF77-48DC-974A-BCDD4F955035}"/>
              </a:ext>
            </a:extLst>
          </xdr:cNvPr>
          <xdr:cNvSpPr/>
        </xdr:nvSpPr>
        <xdr:spPr>
          <a:xfrm>
            <a:off x="3708176" y="2924944"/>
            <a:ext cx="359496" cy="504056"/>
          </a:xfrm>
          <a:prstGeom prst="round1Rect">
            <a:avLst/>
          </a:prstGeom>
          <a:solidFill>
            <a:schemeClr val="accent1">
              <a:lumMod val="20000"/>
              <a:lumOff val="80000"/>
            </a:schemeClr>
          </a:solidFill>
          <a:ln w="6350">
            <a:solidFill>
              <a:schemeClr val="accent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67" name="テキスト ボックス 57">
            <a:extLst>
              <a:ext uri="{FF2B5EF4-FFF2-40B4-BE49-F238E27FC236}">
                <a16:creationId xmlns:a16="http://schemas.microsoft.com/office/drawing/2014/main" id="{4AD16ECB-E00D-478F-83E9-7CD2F4DD23D5}"/>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1</a:t>
            </a:r>
            <a:endParaRPr kumimoji="1" lang="ja-JP" altLang="en-US" sz="600"/>
          </a:p>
        </xdr:txBody>
      </xdr:sp>
    </xdr:grpSp>
    <xdr:clientData/>
  </xdr:twoCellAnchor>
  <xdr:twoCellAnchor>
    <xdr:from>
      <xdr:col>1</xdr:col>
      <xdr:colOff>117475</xdr:colOff>
      <xdr:row>10</xdr:row>
      <xdr:rowOff>0</xdr:rowOff>
    </xdr:from>
    <xdr:to>
      <xdr:col>5</xdr:col>
      <xdr:colOff>950</xdr:colOff>
      <xdr:row>12</xdr:row>
      <xdr:rowOff>2760</xdr:rowOff>
    </xdr:to>
    <xdr:sp macro="" textlink="">
      <xdr:nvSpPr>
        <xdr:cNvPr id="68" name="テキスト ボックス 67">
          <a:extLst>
            <a:ext uri="{FF2B5EF4-FFF2-40B4-BE49-F238E27FC236}">
              <a16:creationId xmlns:a16="http://schemas.microsoft.com/office/drawing/2014/main" id="{61F61D39-E7BD-461B-A498-03F77CEAC826}"/>
            </a:ext>
          </a:extLst>
        </xdr:cNvPr>
        <xdr:cNvSpPr txBox="1"/>
      </xdr:nvSpPr>
      <xdr:spPr>
        <a:xfrm>
          <a:off x="450850" y="1933575"/>
          <a:ext cx="1216975" cy="3837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1</a:t>
          </a:r>
          <a:r>
            <a:rPr kumimoji="1" lang="ja-JP" altLang="en-US" sz="1000">
              <a:latin typeface="ＭＳ Ｐ明朝" pitchFamily="18" charset="-128"/>
              <a:ea typeface="ＭＳ Ｐ明朝" pitchFamily="18" charset="-128"/>
            </a:rPr>
            <a:t>（目標）</a:t>
          </a:r>
        </a:p>
      </xdr:txBody>
    </xdr:sp>
    <xdr:clientData/>
  </xdr:twoCellAnchor>
  <xdr:twoCellAnchor>
    <xdr:from>
      <xdr:col>1</xdr:col>
      <xdr:colOff>117475</xdr:colOff>
      <xdr:row>14</xdr:row>
      <xdr:rowOff>0</xdr:rowOff>
    </xdr:from>
    <xdr:to>
      <xdr:col>5</xdr:col>
      <xdr:colOff>950</xdr:colOff>
      <xdr:row>16</xdr:row>
      <xdr:rowOff>0</xdr:rowOff>
    </xdr:to>
    <xdr:sp macro="" textlink="">
      <xdr:nvSpPr>
        <xdr:cNvPr id="69" name="テキスト ボックス 68">
          <a:extLst>
            <a:ext uri="{FF2B5EF4-FFF2-40B4-BE49-F238E27FC236}">
              <a16:creationId xmlns:a16="http://schemas.microsoft.com/office/drawing/2014/main" id="{176B3AB2-C78B-4E24-A94C-1912793D8612}"/>
            </a:ext>
          </a:extLst>
        </xdr:cNvPr>
        <xdr:cNvSpPr txBox="1"/>
      </xdr:nvSpPr>
      <xdr:spPr>
        <a:xfrm>
          <a:off x="450850" y="2695575"/>
          <a:ext cx="121697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ＭＳ Ｐ明朝" pitchFamily="18" charset="-128"/>
              <a:ea typeface="ＭＳ Ｐ明朝" pitchFamily="18" charset="-128"/>
            </a:rPr>
            <a:t>研修を通して</a:t>
          </a:r>
          <a:r>
            <a:rPr kumimoji="1" lang="en-US" altLang="ja-JP" sz="1000">
              <a:latin typeface="ＭＳ Ｐ明朝" pitchFamily="18" charset="-128"/>
              <a:ea typeface="ＭＳ Ｐ明朝" pitchFamily="18" charset="-128"/>
            </a:rPr>
            <a:t>1</a:t>
          </a:r>
          <a:r>
            <a:rPr kumimoji="1" lang="ja-JP" altLang="en-US" sz="1000">
              <a:latin typeface="ＭＳ Ｐ明朝" pitchFamily="18" charset="-128"/>
              <a:ea typeface="ＭＳ Ｐ明朝" pitchFamily="18" charset="-128"/>
            </a:rPr>
            <a:t>枚</a:t>
          </a:r>
          <a:endParaRPr kumimoji="1" lang="en-US" altLang="ja-JP" sz="1000">
            <a:latin typeface="ＭＳ Ｐ明朝" pitchFamily="18" charset="-128"/>
            <a:ea typeface="ＭＳ Ｐ明朝" pitchFamily="18" charset="-128"/>
          </a:endParaRPr>
        </a:p>
      </xdr:txBody>
    </xdr:sp>
    <xdr:clientData/>
  </xdr:twoCellAnchor>
  <xdr:twoCellAnchor>
    <xdr:from>
      <xdr:col>6</xdr:col>
      <xdr:colOff>117475</xdr:colOff>
      <xdr:row>10</xdr:row>
      <xdr:rowOff>0</xdr:rowOff>
    </xdr:from>
    <xdr:to>
      <xdr:col>10</xdr:col>
      <xdr:colOff>952</xdr:colOff>
      <xdr:row>12</xdr:row>
      <xdr:rowOff>2760</xdr:rowOff>
    </xdr:to>
    <xdr:sp macro="" textlink="">
      <xdr:nvSpPr>
        <xdr:cNvPr id="70" name="テキスト ボックス 69">
          <a:extLst>
            <a:ext uri="{FF2B5EF4-FFF2-40B4-BE49-F238E27FC236}">
              <a16:creationId xmlns:a16="http://schemas.microsoft.com/office/drawing/2014/main" id="{5FC6D2AB-E936-44F5-9238-5F0422637D5B}"/>
            </a:ext>
          </a:extLst>
        </xdr:cNvPr>
        <xdr:cNvSpPr txBox="1"/>
      </xdr:nvSpPr>
      <xdr:spPr>
        <a:xfrm>
          <a:off x="2117725" y="1933575"/>
          <a:ext cx="1216977" cy="3837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2</a:t>
          </a:r>
          <a:r>
            <a:rPr kumimoji="1" lang="ja-JP" altLang="en-US" sz="1000">
              <a:latin typeface="ＭＳ Ｐ明朝" pitchFamily="18" charset="-128"/>
              <a:ea typeface="ＭＳ Ｐ明朝" pitchFamily="18" charset="-128"/>
            </a:rPr>
            <a:t>（評価）</a:t>
          </a:r>
        </a:p>
      </xdr:txBody>
    </xdr:sp>
    <xdr:clientData/>
  </xdr:twoCellAnchor>
  <xdr:twoCellAnchor>
    <xdr:from>
      <xdr:col>6</xdr:col>
      <xdr:colOff>117475</xdr:colOff>
      <xdr:row>14</xdr:row>
      <xdr:rowOff>0</xdr:rowOff>
    </xdr:from>
    <xdr:to>
      <xdr:col>10</xdr:col>
      <xdr:colOff>86835</xdr:colOff>
      <xdr:row>16</xdr:row>
      <xdr:rowOff>0</xdr:rowOff>
    </xdr:to>
    <xdr:sp macro="" textlink="">
      <xdr:nvSpPr>
        <xdr:cNvPr id="71" name="テキスト ボックス 70">
          <a:extLst>
            <a:ext uri="{FF2B5EF4-FFF2-40B4-BE49-F238E27FC236}">
              <a16:creationId xmlns:a16="http://schemas.microsoft.com/office/drawing/2014/main" id="{2F715D90-7DD5-47E0-94B1-6C0E049B05C1}"/>
            </a:ext>
          </a:extLst>
        </xdr:cNvPr>
        <xdr:cNvSpPr txBox="1"/>
      </xdr:nvSpPr>
      <xdr:spPr>
        <a:xfrm>
          <a:off x="2117725" y="2695575"/>
          <a:ext cx="130286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ＭＳ Ｐ明朝" pitchFamily="18" charset="-128"/>
              <a:ea typeface="ＭＳ Ｐ明朝" pitchFamily="18" charset="-128"/>
            </a:rPr>
            <a:t>科目毎に</a:t>
          </a:r>
          <a:r>
            <a:rPr kumimoji="1" lang="en-US" altLang="ja-JP" sz="1000">
              <a:latin typeface="ＭＳ Ｐ明朝" pitchFamily="18" charset="-128"/>
              <a:ea typeface="ＭＳ Ｐ明朝" pitchFamily="18" charset="-128"/>
            </a:rPr>
            <a:t>1</a:t>
          </a:r>
          <a:r>
            <a:rPr kumimoji="1" lang="ja-JP" altLang="en-US" sz="1000">
              <a:latin typeface="ＭＳ Ｐ明朝" pitchFamily="18" charset="-128"/>
              <a:ea typeface="ＭＳ Ｐ明朝" pitchFamily="18" charset="-128"/>
            </a:rPr>
            <a:t>枚ずつ</a:t>
          </a:r>
          <a:endParaRPr kumimoji="1" lang="en-US" altLang="ja-JP" sz="1000">
            <a:latin typeface="ＭＳ Ｐ明朝" pitchFamily="18" charset="-128"/>
            <a:ea typeface="ＭＳ Ｐ明朝" pitchFamily="18" charset="-128"/>
          </a:endParaRPr>
        </a:p>
      </xdr:txBody>
    </xdr:sp>
    <xdr:clientData/>
  </xdr:twoCellAnchor>
  <xdr:twoCellAnchor>
    <xdr:from>
      <xdr:col>7</xdr:col>
      <xdr:colOff>28575</xdr:colOff>
      <xdr:row>11</xdr:row>
      <xdr:rowOff>38100</xdr:rowOff>
    </xdr:from>
    <xdr:to>
      <xdr:col>8</xdr:col>
      <xdr:colOff>200025</xdr:colOff>
      <xdr:row>13</xdr:row>
      <xdr:rowOff>19050</xdr:rowOff>
    </xdr:to>
    <xdr:grpSp>
      <xdr:nvGrpSpPr>
        <xdr:cNvPr id="66909" name="グループ化 8">
          <a:extLst>
            <a:ext uri="{FF2B5EF4-FFF2-40B4-BE49-F238E27FC236}">
              <a16:creationId xmlns:a16="http://schemas.microsoft.com/office/drawing/2014/main" id="{88B11ACB-6C06-4D59-9F00-9E18FD904F1D}"/>
            </a:ext>
          </a:extLst>
        </xdr:cNvPr>
        <xdr:cNvGrpSpPr>
          <a:grpSpLocks/>
        </xdr:cNvGrpSpPr>
      </xdr:nvGrpSpPr>
      <xdr:grpSpPr bwMode="auto">
        <a:xfrm>
          <a:off x="2381810" y="2111188"/>
          <a:ext cx="507627" cy="361950"/>
          <a:chOff x="3535085" y="2924944"/>
          <a:chExt cx="705678" cy="504056"/>
        </a:xfrm>
      </xdr:grpSpPr>
      <xdr:sp macro="" textlink="">
        <xdr:nvSpPr>
          <xdr:cNvPr id="73" name="1 つの角を丸めた四角形 72">
            <a:extLst>
              <a:ext uri="{FF2B5EF4-FFF2-40B4-BE49-F238E27FC236}">
                <a16:creationId xmlns:a16="http://schemas.microsoft.com/office/drawing/2014/main" id="{48D1D1A9-6FC7-4010-A756-555DFEC5B789}"/>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74" name="テキスト ボックス 72">
            <a:extLst>
              <a:ext uri="{FF2B5EF4-FFF2-40B4-BE49-F238E27FC236}">
                <a16:creationId xmlns:a16="http://schemas.microsoft.com/office/drawing/2014/main" id="{BA5EFCBE-D060-4908-8E29-354ACDCB42D6}"/>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7</xdr:col>
      <xdr:colOff>66675</xdr:colOff>
      <xdr:row>11</xdr:row>
      <xdr:rowOff>76200</xdr:rowOff>
    </xdr:from>
    <xdr:to>
      <xdr:col>8</xdr:col>
      <xdr:colOff>238125</xdr:colOff>
      <xdr:row>13</xdr:row>
      <xdr:rowOff>57150</xdr:rowOff>
    </xdr:to>
    <xdr:grpSp>
      <xdr:nvGrpSpPr>
        <xdr:cNvPr id="66910" name="グループ化 11">
          <a:extLst>
            <a:ext uri="{FF2B5EF4-FFF2-40B4-BE49-F238E27FC236}">
              <a16:creationId xmlns:a16="http://schemas.microsoft.com/office/drawing/2014/main" id="{61DDA7AE-4E64-47C1-A9F8-307741A08B4A}"/>
            </a:ext>
          </a:extLst>
        </xdr:cNvPr>
        <xdr:cNvGrpSpPr>
          <a:grpSpLocks/>
        </xdr:cNvGrpSpPr>
      </xdr:nvGrpSpPr>
      <xdr:grpSpPr bwMode="auto">
        <a:xfrm>
          <a:off x="2419910" y="2149288"/>
          <a:ext cx="507627" cy="361950"/>
          <a:chOff x="3535085" y="2924944"/>
          <a:chExt cx="705678" cy="504056"/>
        </a:xfrm>
      </xdr:grpSpPr>
      <xdr:sp macro="" textlink="">
        <xdr:nvSpPr>
          <xdr:cNvPr id="76" name="1 つの角を丸めた四角形 75">
            <a:extLst>
              <a:ext uri="{FF2B5EF4-FFF2-40B4-BE49-F238E27FC236}">
                <a16:creationId xmlns:a16="http://schemas.microsoft.com/office/drawing/2014/main" id="{969691AC-A6B9-46AA-A80E-745F1BC22531}"/>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77" name="テキスト ボックス 72">
            <a:extLst>
              <a:ext uri="{FF2B5EF4-FFF2-40B4-BE49-F238E27FC236}">
                <a16:creationId xmlns:a16="http://schemas.microsoft.com/office/drawing/2014/main" id="{27DDC80C-3017-43E8-91D4-CDC4AC136DCC}"/>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7</xdr:col>
      <xdr:colOff>85725</xdr:colOff>
      <xdr:row>11</xdr:row>
      <xdr:rowOff>114300</xdr:rowOff>
    </xdr:from>
    <xdr:to>
      <xdr:col>8</xdr:col>
      <xdr:colOff>257175</xdr:colOff>
      <xdr:row>13</xdr:row>
      <xdr:rowOff>95250</xdr:rowOff>
    </xdr:to>
    <xdr:grpSp>
      <xdr:nvGrpSpPr>
        <xdr:cNvPr id="66911" name="グループ化 14">
          <a:extLst>
            <a:ext uri="{FF2B5EF4-FFF2-40B4-BE49-F238E27FC236}">
              <a16:creationId xmlns:a16="http://schemas.microsoft.com/office/drawing/2014/main" id="{CD5009BE-4F40-4604-93F7-B76C2A13C19A}"/>
            </a:ext>
          </a:extLst>
        </xdr:cNvPr>
        <xdr:cNvGrpSpPr>
          <a:grpSpLocks/>
        </xdr:cNvGrpSpPr>
      </xdr:nvGrpSpPr>
      <xdr:grpSpPr bwMode="auto">
        <a:xfrm>
          <a:off x="2438960" y="2187388"/>
          <a:ext cx="507627" cy="361950"/>
          <a:chOff x="3535085" y="2924944"/>
          <a:chExt cx="705678" cy="504056"/>
        </a:xfrm>
      </xdr:grpSpPr>
      <xdr:sp macro="" textlink="">
        <xdr:nvSpPr>
          <xdr:cNvPr id="79" name="1 つの角を丸めた四角形 78">
            <a:extLst>
              <a:ext uri="{FF2B5EF4-FFF2-40B4-BE49-F238E27FC236}">
                <a16:creationId xmlns:a16="http://schemas.microsoft.com/office/drawing/2014/main" id="{05CDC4B3-8DBA-493B-BE76-BC9F987E134D}"/>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80" name="テキスト ボックス 72">
            <a:extLst>
              <a:ext uri="{FF2B5EF4-FFF2-40B4-BE49-F238E27FC236}">
                <a16:creationId xmlns:a16="http://schemas.microsoft.com/office/drawing/2014/main" id="{154A81D4-EDD5-4919-9DDF-FAB00E9563DD}"/>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7</xdr:col>
      <xdr:colOff>114300</xdr:colOff>
      <xdr:row>11</xdr:row>
      <xdr:rowOff>161925</xdr:rowOff>
    </xdr:from>
    <xdr:to>
      <xdr:col>8</xdr:col>
      <xdr:colOff>285750</xdr:colOff>
      <xdr:row>13</xdr:row>
      <xdr:rowOff>142875</xdr:rowOff>
    </xdr:to>
    <xdr:grpSp>
      <xdr:nvGrpSpPr>
        <xdr:cNvPr id="66912" name="グループ化 17">
          <a:extLst>
            <a:ext uri="{FF2B5EF4-FFF2-40B4-BE49-F238E27FC236}">
              <a16:creationId xmlns:a16="http://schemas.microsoft.com/office/drawing/2014/main" id="{0134524D-A0BB-4719-94F3-80123C3CA41E}"/>
            </a:ext>
          </a:extLst>
        </xdr:cNvPr>
        <xdr:cNvGrpSpPr>
          <a:grpSpLocks/>
        </xdr:cNvGrpSpPr>
      </xdr:nvGrpSpPr>
      <xdr:grpSpPr bwMode="auto">
        <a:xfrm>
          <a:off x="2467535" y="2235013"/>
          <a:ext cx="507627" cy="361950"/>
          <a:chOff x="3535085" y="2924944"/>
          <a:chExt cx="705678" cy="504056"/>
        </a:xfrm>
      </xdr:grpSpPr>
      <xdr:sp macro="" textlink="">
        <xdr:nvSpPr>
          <xdr:cNvPr id="82" name="1 つの角を丸めた四角形 81">
            <a:extLst>
              <a:ext uri="{FF2B5EF4-FFF2-40B4-BE49-F238E27FC236}">
                <a16:creationId xmlns:a16="http://schemas.microsoft.com/office/drawing/2014/main" id="{4E287F3E-778E-40EE-9F3E-F5DF10DDB0B9}"/>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83" name="テキスト ボックス 72">
            <a:extLst>
              <a:ext uri="{FF2B5EF4-FFF2-40B4-BE49-F238E27FC236}">
                <a16:creationId xmlns:a16="http://schemas.microsoft.com/office/drawing/2014/main" id="{924B8711-6AF8-431E-8A64-B377D2498B76}"/>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12</xdr:col>
      <xdr:colOff>0</xdr:colOff>
      <xdr:row>10</xdr:row>
      <xdr:rowOff>0</xdr:rowOff>
    </xdr:from>
    <xdr:to>
      <xdr:col>16</xdr:col>
      <xdr:colOff>243300</xdr:colOff>
      <xdr:row>12</xdr:row>
      <xdr:rowOff>2760</xdr:rowOff>
    </xdr:to>
    <xdr:sp macro="" textlink="">
      <xdr:nvSpPr>
        <xdr:cNvPr id="84" name="テキスト ボックス 83">
          <a:extLst>
            <a:ext uri="{FF2B5EF4-FFF2-40B4-BE49-F238E27FC236}">
              <a16:creationId xmlns:a16="http://schemas.microsoft.com/office/drawing/2014/main" id="{4653645C-D3F4-41D1-A14D-A56B7B3B8CB2}"/>
            </a:ext>
          </a:extLst>
        </xdr:cNvPr>
        <xdr:cNvSpPr txBox="1"/>
      </xdr:nvSpPr>
      <xdr:spPr>
        <a:xfrm>
          <a:off x="4000500" y="1933575"/>
          <a:ext cx="1576800" cy="3837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3</a:t>
          </a:r>
          <a:r>
            <a:rPr kumimoji="1" lang="ja-JP" altLang="en-US" sz="1000">
              <a:latin typeface="ＭＳ Ｐ明朝" pitchFamily="18" charset="-128"/>
              <a:ea typeface="ＭＳ Ｐ明朝" pitchFamily="18" charset="-128"/>
            </a:rPr>
            <a:t>（振り返り）</a:t>
          </a:r>
        </a:p>
      </xdr:txBody>
    </xdr:sp>
    <xdr:clientData/>
  </xdr:twoCellAnchor>
  <xdr:twoCellAnchor>
    <xdr:from>
      <xdr:col>12</xdr:col>
      <xdr:colOff>0</xdr:colOff>
      <xdr:row>14</xdr:row>
      <xdr:rowOff>0</xdr:rowOff>
    </xdr:from>
    <xdr:to>
      <xdr:col>16</xdr:col>
      <xdr:colOff>15027</xdr:colOff>
      <xdr:row>16</xdr:row>
      <xdr:rowOff>0</xdr:rowOff>
    </xdr:to>
    <xdr:sp macro="" textlink="">
      <xdr:nvSpPr>
        <xdr:cNvPr id="85" name="テキスト ボックス 84">
          <a:extLst>
            <a:ext uri="{FF2B5EF4-FFF2-40B4-BE49-F238E27FC236}">
              <a16:creationId xmlns:a16="http://schemas.microsoft.com/office/drawing/2014/main" id="{4DDE007E-9103-42C8-B45C-A8BE20390CE0}"/>
            </a:ext>
          </a:extLst>
        </xdr:cNvPr>
        <xdr:cNvSpPr txBox="1"/>
      </xdr:nvSpPr>
      <xdr:spPr>
        <a:xfrm>
          <a:off x="4000500" y="2695575"/>
          <a:ext cx="1348527"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ＭＳ Ｐ明朝" pitchFamily="18" charset="-128"/>
              <a:ea typeface="ＭＳ Ｐ明朝" pitchFamily="18" charset="-128"/>
            </a:rPr>
            <a:t>科目毎に</a:t>
          </a:r>
          <a:r>
            <a:rPr kumimoji="1" lang="en-US" altLang="ja-JP" sz="1000">
              <a:latin typeface="ＭＳ Ｐ明朝" pitchFamily="18" charset="-128"/>
              <a:ea typeface="ＭＳ Ｐ明朝" pitchFamily="18" charset="-128"/>
            </a:rPr>
            <a:t>1</a:t>
          </a:r>
          <a:r>
            <a:rPr kumimoji="1" lang="ja-JP" altLang="en-US" sz="1000">
              <a:latin typeface="ＭＳ Ｐ明朝" pitchFamily="18" charset="-128"/>
              <a:ea typeface="ＭＳ Ｐ明朝" pitchFamily="18" charset="-128"/>
            </a:rPr>
            <a:t>枚ずつ</a:t>
          </a:r>
          <a:endParaRPr kumimoji="1" lang="en-US" altLang="ja-JP" sz="1000">
            <a:latin typeface="ＭＳ Ｐ明朝" pitchFamily="18" charset="-128"/>
            <a:ea typeface="ＭＳ Ｐ明朝" pitchFamily="18" charset="-128"/>
          </a:endParaRPr>
        </a:p>
      </xdr:txBody>
    </xdr:sp>
    <xdr:clientData/>
  </xdr:twoCellAnchor>
  <xdr:twoCellAnchor>
    <xdr:from>
      <xdr:col>12</xdr:col>
      <xdr:colOff>238125</xdr:colOff>
      <xdr:row>11</xdr:row>
      <xdr:rowOff>47625</xdr:rowOff>
    </xdr:from>
    <xdr:to>
      <xdr:col>14</xdr:col>
      <xdr:colOff>66675</xdr:colOff>
      <xdr:row>13</xdr:row>
      <xdr:rowOff>28575</xdr:rowOff>
    </xdr:to>
    <xdr:grpSp>
      <xdr:nvGrpSpPr>
        <xdr:cNvPr id="66915" name="グループ化 22">
          <a:extLst>
            <a:ext uri="{FF2B5EF4-FFF2-40B4-BE49-F238E27FC236}">
              <a16:creationId xmlns:a16="http://schemas.microsoft.com/office/drawing/2014/main" id="{6803D39B-09EC-4F92-9F11-F6B83642C4EA}"/>
            </a:ext>
          </a:extLst>
        </xdr:cNvPr>
        <xdr:cNvGrpSpPr>
          <a:grpSpLocks/>
        </xdr:cNvGrpSpPr>
      </xdr:nvGrpSpPr>
      <xdr:grpSpPr bwMode="auto">
        <a:xfrm>
          <a:off x="4272243" y="2120713"/>
          <a:ext cx="500903" cy="361950"/>
          <a:chOff x="3535085" y="2924944"/>
          <a:chExt cx="705678" cy="504056"/>
        </a:xfrm>
      </xdr:grpSpPr>
      <xdr:sp macro="" textlink="">
        <xdr:nvSpPr>
          <xdr:cNvPr id="87" name="1 つの角を丸めた四角形 86">
            <a:extLst>
              <a:ext uri="{FF2B5EF4-FFF2-40B4-BE49-F238E27FC236}">
                <a16:creationId xmlns:a16="http://schemas.microsoft.com/office/drawing/2014/main" id="{3F1A0AB9-EA00-4AAB-BF31-EC5408118537}"/>
              </a:ext>
            </a:extLst>
          </xdr:cNvPr>
          <xdr:cNvSpPr/>
        </xdr:nvSpPr>
        <xdr:spPr>
          <a:xfrm>
            <a:off x="3711504" y="2924944"/>
            <a:ext cx="352839"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88" name="テキスト ボックス 90">
            <a:extLst>
              <a:ext uri="{FF2B5EF4-FFF2-40B4-BE49-F238E27FC236}">
                <a16:creationId xmlns:a16="http://schemas.microsoft.com/office/drawing/2014/main" id="{A13A6695-D76D-4DBF-B1A7-CCF97A054FA9}"/>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xdr:from>
      <xdr:col>12</xdr:col>
      <xdr:colOff>266700</xdr:colOff>
      <xdr:row>11</xdr:row>
      <xdr:rowOff>85725</xdr:rowOff>
    </xdr:from>
    <xdr:to>
      <xdr:col>14</xdr:col>
      <xdr:colOff>104775</xdr:colOff>
      <xdr:row>13</xdr:row>
      <xdr:rowOff>57150</xdr:rowOff>
    </xdr:to>
    <xdr:grpSp>
      <xdr:nvGrpSpPr>
        <xdr:cNvPr id="66916" name="グループ化 25">
          <a:extLst>
            <a:ext uri="{FF2B5EF4-FFF2-40B4-BE49-F238E27FC236}">
              <a16:creationId xmlns:a16="http://schemas.microsoft.com/office/drawing/2014/main" id="{BDC84462-063E-4530-B541-DF1650BCAECA}"/>
            </a:ext>
          </a:extLst>
        </xdr:cNvPr>
        <xdr:cNvGrpSpPr>
          <a:grpSpLocks/>
        </xdr:cNvGrpSpPr>
      </xdr:nvGrpSpPr>
      <xdr:grpSpPr bwMode="auto">
        <a:xfrm>
          <a:off x="4300818" y="2158813"/>
          <a:ext cx="510428" cy="352425"/>
          <a:chOff x="3535085" y="2924944"/>
          <a:chExt cx="705678" cy="504056"/>
        </a:xfrm>
      </xdr:grpSpPr>
      <xdr:sp macro="" textlink="">
        <xdr:nvSpPr>
          <xdr:cNvPr id="90" name="1 つの角を丸めた四角形 89">
            <a:extLst>
              <a:ext uri="{FF2B5EF4-FFF2-40B4-BE49-F238E27FC236}">
                <a16:creationId xmlns:a16="http://schemas.microsoft.com/office/drawing/2014/main" id="{980D958D-2655-429E-B319-54537DF41B52}"/>
              </a:ext>
            </a:extLst>
          </xdr:cNvPr>
          <xdr:cNvSpPr/>
        </xdr:nvSpPr>
        <xdr:spPr>
          <a:xfrm>
            <a:off x="3708176" y="2924944"/>
            <a:ext cx="359496"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91" name="テキスト ボックス 90">
            <a:extLst>
              <a:ext uri="{FF2B5EF4-FFF2-40B4-BE49-F238E27FC236}">
                <a16:creationId xmlns:a16="http://schemas.microsoft.com/office/drawing/2014/main" id="{96FF71DB-FEA0-4369-9781-02AF11F21F3D}"/>
              </a:ext>
            </a:extLst>
          </xdr:cNvPr>
          <xdr:cNvSpPr txBox="1"/>
        </xdr:nvSpPr>
        <xdr:spPr>
          <a:xfrm>
            <a:off x="3535085" y="2993060"/>
            <a:ext cx="705678" cy="435940"/>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xdr:from>
      <xdr:col>12</xdr:col>
      <xdr:colOff>295275</xdr:colOff>
      <xdr:row>11</xdr:row>
      <xdr:rowOff>123825</xdr:rowOff>
    </xdr:from>
    <xdr:to>
      <xdr:col>14</xdr:col>
      <xdr:colOff>133350</xdr:colOff>
      <xdr:row>13</xdr:row>
      <xdr:rowOff>104775</xdr:rowOff>
    </xdr:to>
    <xdr:grpSp>
      <xdr:nvGrpSpPr>
        <xdr:cNvPr id="66917" name="グループ化 28">
          <a:extLst>
            <a:ext uri="{FF2B5EF4-FFF2-40B4-BE49-F238E27FC236}">
              <a16:creationId xmlns:a16="http://schemas.microsoft.com/office/drawing/2014/main" id="{7C7F2686-3178-41B6-B263-4721A1CBEE1F}"/>
            </a:ext>
          </a:extLst>
        </xdr:cNvPr>
        <xdr:cNvGrpSpPr>
          <a:grpSpLocks/>
        </xdr:cNvGrpSpPr>
      </xdr:nvGrpSpPr>
      <xdr:grpSpPr bwMode="auto">
        <a:xfrm>
          <a:off x="4329393" y="2196913"/>
          <a:ext cx="510428" cy="361950"/>
          <a:chOff x="3535085" y="2924944"/>
          <a:chExt cx="705678" cy="504056"/>
        </a:xfrm>
      </xdr:grpSpPr>
      <xdr:sp macro="" textlink="">
        <xdr:nvSpPr>
          <xdr:cNvPr id="93" name="1 つの角を丸めた四角形 92">
            <a:extLst>
              <a:ext uri="{FF2B5EF4-FFF2-40B4-BE49-F238E27FC236}">
                <a16:creationId xmlns:a16="http://schemas.microsoft.com/office/drawing/2014/main" id="{6D24BFB4-1A72-4BA8-9F4C-5666FAF64945}"/>
              </a:ext>
            </a:extLst>
          </xdr:cNvPr>
          <xdr:cNvSpPr/>
        </xdr:nvSpPr>
        <xdr:spPr>
          <a:xfrm>
            <a:off x="3708176" y="2924944"/>
            <a:ext cx="359496"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94" name="テキスト ボックス 90">
            <a:extLst>
              <a:ext uri="{FF2B5EF4-FFF2-40B4-BE49-F238E27FC236}">
                <a16:creationId xmlns:a16="http://schemas.microsoft.com/office/drawing/2014/main" id="{04B6D507-3213-4147-A4FC-3FB3E1862293}"/>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xdr:from>
      <xdr:col>13</xdr:col>
      <xdr:colOff>0</xdr:colOff>
      <xdr:row>11</xdr:row>
      <xdr:rowOff>161925</xdr:rowOff>
    </xdr:from>
    <xdr:to>
      <xdr:col>14</xdr:col>
      <xdr:colOff>161925</xdr:colOff>
      <xdr:row>13</xdr:row>
      <xdr:rowOff>133350</xdr:rowOff>
    </xdr:to>
    <xdr:grpSp>
      <xdr:nvGrpSpPr>
        <xdr:cNvPr id="66918" name="グループ化 31">
          <a:extLst>
            <a:ext uri="{FF2B5EF4-FFF2-40B4-BE49-F238E27FC236}">
              <a16:creationId xmlns:a16="http://schemas.microsoft.com/office/drawing/2014/main" id="{5B9070E6-83C7-45C1-8FA4-B82A61743D65}"/>
            </a:ext>
          </a:extLst>
        </xdr:cNvPr>
        <xdr:cNvGrpSpPr>
          <a:grpSpLocks/>
        </xdr:cNvGrpSpPr>
      </xdr:nvGrpSpPr>
      <xdr:grpSpPr bwMode="auto">
        <a:xfrm>
          <a:off x="4370294" y="2235013"/>
          <a:ext cx="498102" cy="352425"/>
          <a:chOff x="3535085" y="2924944"/>
          <a:chExt cx="705678" cy="504056"/>
        </a:xfrm>
      </xdr:grpSpPr>
      <xdr:sp macro="" textlink="">
        <xdr:nvSpPr>
          <xdr:cNvPr id="96" name="1 つの角を丸めた四角形 95">
            <a:extLst>
              <a:ext uri="{FF2B5EF4-FFF2-40B4-BE49-F238E27FC236}">
                <a16:creationId xmlns:a16="http://schemas.microsoft.com/office/drawing/2014/main" id="{8CEC0F83-9116-495C-82BA-644302E89029}"/>
              </a:ext>
            </a:extLst>
          </xdr:cNvPr>
          <xdr:cNvSpPr/>
        </xdr:nvSpPr>
        <xdr:spPr>
          <a:xfrm>
            <a:off x="3711505" y="2924944"/>
            <a:ext cx="352839"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97" name="テキスト ボックス 90">
            <a:extLst>
              <a:ext uri="{FF2B5EF4-FFF2-40B4-BE49-F238E27FC236}">
                <a16:creationId xmlns:a16="http://schemas.microsoft.com/office/drawing/2014/main" id="{E75D75CF-0FCC-4BDF-A01C-0FC4B99D4A43}"/>
              </a:ext>
            </a:extLst>
          </xdr:cNvPr>
          <xdr:cNvSpPr txBox="1"/>
        </xdr:nvSpPr>
        <xdr:spPr>
          <a:xfrm>
            <a:off x="3535085" y="2993060"/>
            <a:ext cx="705678" cy="435940"/>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xdr:from>
      <xdr:col>13</xdr:col>
      <xdr:colOff>28575</xdr:colOff>
      <xdr:row>12</xdr:row>
      <xdr:rowOff>0</xdr:rowOff>
    </xdr:from>
    <xdr:to>
      <xdr:col>14</xdr:col>
      <xdr:colOff>190500</xdr:colOff>
      <xdr:row>14</xdr:row>
      <xdr:rowOff>0</xdr:rowOff>
    </xdr:to>
    <xdr:grpSp>
      <xdr:nvGrpSpPr>
        <xdr:cNvPr id="66919" name="グループ化 34">
          <a:extLst>
            <a:ext uri="{FF2B5EF4-FFF2-40B4-BE49-F238E27FC236}">
              <a16:creationId xmlns:a16="http://schemas.microsoft.com/office/drawing/2014/main" id="{EFB76747-13D8-4D10-8776-25A993AC4587}"/>
            </a:ext>
          </a:extLst>
        </xdr:cNvPr>
        <xdr:cNvGrpSpPr>
          <a:grpSpLocks/>
        </xdr:cNvGrpSpPr>
      </xdr:nvGrpSpPr>
      <xdr:grpSpPr bwMode="auto">
        <a:xfrm>
          <a:off x="4398869" y="2263588"/>
          <a:ext cx="498102" cy="381000"/>
          <a:chOff x="3535085" y="2924944"/>
          <a:chExt cx="705678" cy="504056"/>
        </a:xfrm>
      </xdr:grpSpPr>
      <xdr:sp macro="" textlink="">
        <xdr:nvSpPr>
          <xdr:cNvPr id="99" name="1 つの角を丸めた四角形 98">
            <a:extLst>
              <a:ext uri="{FF2B5EF4-FFF2-40B4-BE49-F238E27FC236}">
                <a16:creationId xmlns:a16="http://schemas.microsoft.com/office/drawing/2014/main" id="{E6B708BA-3F80-40FF-951D-C5FA1DA6675B}"/>
              </a:ext>
            </a:extLst>
          </xdr:cNvPr>
          <xdr:cNvSpPr/>
        </xdr:nvSpPr>
        <xdr:spPr>
          <a:xfrm>
            <a:off x="3711504" y="2924944"/>
            <a:ext cx="352839"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100" name="テキスト ボックス 90">
            <a:extLst>
              <a:ext uri="{FF2B5EF4-FFF2-40B4-BE49-F238E27FC236}">
                <a16:creationId xmlns:a16="http://schemas.microsoft.com/office/drawing/2014/main" id="{2DAA1AED-CF98-4796-9E9D-738BB52BCF69}"/>
              </a:ext>
            </a:extLst>
          </xdr:cNvPr>
          <xdr:cNvSpPr txBox="1"/>
        </xdr:nvSpPr>
        <xdr:spPr>
          <a:xfrm>
            <a:off x="3535085" y="2987951"/>
            <a:ext cx="705678" cy="441049"/>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xdr:from>
      <xdr:col>7</xdr:col>
      <xdr:colOff>152400</xdr:colOff>
      <xdr:row>12</xdr:row>
      <xdr:rowOff>9525</xdr:rowOff>
    </xdr:from>
    <xdr:to>
      <xdr:col>8</xdr:col>
      <xdr:colOff>323850</xdr:colOff>
      <xdr:row>14</xdr:row>
      <xdr:rowOff>0</xdr:rowOff>
    </xdr:to>
    <xdr:grpSp>
      <xdr:nvGrpSpPr>
        <xdr:cNvPr id="66920" name="グループ化 37">
          <a:extLst>
            <a:ext uri="{FF2B5EF4-FFF2-40B4-BE49-F238E27FC236}">
              <a16:creationId xmlns:a16="http://schemas.microsoft.com/office/drawing/2014/main" id="{5C30F19B-B7C6-451F-B92C-35C1A6788597}"/>
            </a:ext>
          </a:extLst>
        </xdr:cNvPr>
        <xdr:cNvGrpSpPr>
          <a:grpSpLocks/>
        </xdr:cNvGrpSpPr>
      </xdr:nvGrpSpPr>
      <xdr:grpSpPr bwMode="auto">
        <a:xfrm>
          <a:off x="2505635" y="2273113"/>
          <a:ext cx="507627" cy="371475"/>
          <a:chOff x="3535085" y="2924944"/>
          <a:chExt cx="705678" cy="504056"/>
        </a:xfrm>
      </xdr:grpSpPr>
      <xdr:sp macro="" textlink="">
        <xdr:nvSpPr>
          <xdr:cNvPr id="102" name="1 つの角を丸めた四角形 101">
            <a:extLst>
              <a:ext uri="{FF2B5EF4-FFF2-40B4-BE49-F238E27FC236}">
                <a16:creationId xmlns:a16="http://schemas.microsoft.com/office/drawing/2014/main" id="{F54EDC23-8F8E-4531-9C3A-A3871AACB9F9}"/>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103" name="テキスト ボックス 72">
            <a:extLst>
              <a:ext uri="{FF2B5EF4-FFF2-40B4-BE49-F238E27FC236}">
                <a16:creationId xmlns:a16="http://schemas.microsoft.com/office/drawing/2014/main" id="{67F09874-39FE-4F95-B1A5-5AAE5423A762}"/>
              </a:ext>
            </a:extLst>
          </xdr:cNvPr>
          <xdr:cNvSpPr txBox="1"/>
        </xdr:nvSpPr>
        <xdr:spPr>
          <a:xfrm>
            <a:off x="3535085" y="2989567"/>
            <a:ext cx="705678" cy="4394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5</xdr:col>
      <xdr:colOff>123825</xdr:colOff>
      <xdr:row>16</xdr:row>
      <xdr:rowOff>142875</xdr:rowOff>
    </xdr:from>
    <xdr:to>
      <xdr:col>6</xdr:col>
      <xdr:colOff>295275</xdr:colOff>
      <xdr:row>18</xdr:row>
      <xdr:rowOff>28575</xdr:rowOff>
    </xdr:to>
    <xdr:grpSp>
      <xdr:nvGrpSpPr>
        <xdr:cNvPr id="66921" name="グループ化 40">
          <a:extLst>
            <a:ext uri="{FF2B5EF4-FFF2-40B4-BE49-F238E27FC236}">
              <a16:creationId xmlns:a16="http://schemas.microsoft.com/office/drawing/2014/main" id="{C1125790-9018-4912-A8CA-E013B3924AAA}"/>
            </a:ext>
          </a:extLst>
        </xdr:cNvPr>
        <xdr:cNvGrpSpPr>
          <a:grpSpLocks/>
        </xdr:cNvGrpSpPr>
      </xdr:nvGrpSpPr>
      <xdr:grpSpPr bwMode="auto">
        <a:xfrm>
          <a:off x="1804707" y="3168463"/>
          <a:ext cx="507627" cy="367553"/>
          <a:chOff x="3535085" y="2924944"/>
          <a:chExt cx="705678" cy="504056"/>
        </a:xfrm>
      </xdr:grpSpPr>
      <xdr:sp macro="" textlink="">
        <xdr:nvSpPr>
          <xdr:cNvPr id="105" name="1 つの角を丸めた四角形 104">
            <a:extLst>
              <a:ext uri="{FF2B5EF4-FFF2-40B4-BE49-F238E27FC236}">
                <a16:creationId xmlns:a16="http://schemas.microsoft.com/office/drawing/2014/main" id="{A7B94BD0-269E-4AFF-9C29-03FE64AE0E25}"/>
              </a:ext>
            </a:extLst>
          </xdr:cNvPr>
          <xdr:cNvSpPr/>
        </xdr:nvSpPr>
        <xdr:spPr>
          <a:xfrm>
            <a:off x="3708176" y="2924944"/>
            <a:ext cx="359496" cy="504056"/>
          </a:xfrm>
          <a:prstGeom prst="round1Rect">
            <a:avLst/>
          </a:prstGeom>
          <a:solidFill>
            <a:schemeClr val="accent1">
              <a:lumMod val="20000"/>
              <a:lumOff val="80000"/>
            </a:schemeClr>
          </a:solidFill>
          <a:ln w="6350">
            <a:solidFill>
              <a:schemeClr val="accent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106" name="テキスト ボックス 57">
            <a:extLst>
              <a:ext uri="{FF2B5EF4-FFF2-40B4-BE49-F238E27FC236}">
                <a16:creationId xmlns:a16="http://schemas.microsoft.com/office/drawing/2014/main" id="{F13C0554-7AE3-46DC-83C6-2FCD15041109}"/>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1</a:t>
            </a:r>
            <a:endParaRPr kumimoji="1" lang="ja-JP" altLang="en-US" sz="600"/>
          </a:p>
        </xdr:txBody>
      </xdr:sp>
    </xdr:grpSp>
    <xdr:clientData/>
  </xdr:twoCellAnchor>
  <xdr:twoCellAnchor>
    <xdr:from>
      <xdr:col>5</xdr:col>
      <xdr:colOff>142875</xdr:colOff>
      <xdr:row>25</xdr:row>
      <xdr:rowOff>133350</xdr:rowOff>
    </xdr:from>
    <xdr:to>
      <xdr:col>6</xdr:col>
      <xdr:colOff>314325</xdr:colOff>
      <xdr:row>27</xdr:row>
      <xdr:rowOff>19050</xdr:rowOff>
    </xdr:to>
    <xdr:grpSp>
      <xdr:nvGrpSpPr>
        <xdr:cNvPr id="66922" name="グループ化 43">
          <a:extLst>
            <a:ext uri="{FF2B5EF4-FFF2-40B4-BE49-F238E27FC236}">
              <a16:creationId xmlns:a16="http://schemas.microsoft.com/office/drawing/2014/main" id="{2A156221-201F-4A13-8018-4B4984DD863B}"/>
            </a:ext>
          </a:extLst>
        </xdr:cNvPr>
        <xdr:cNvGrpSpPr>
          <a:grpSpLocks/>
        </xdr:cNvGrpSpPr>
      </xdr:nvGrpSpPr>
      <xdr:grpSpPr bwMode="auto">
        <a:xfrm>
          <a:off x="1823757" y="4884644"/>
          <a:ext cx="507627" cy="367553"/>
          <a:chOff x="3535085" y="2924944"/>
          <a:chExt cx="705678" cy="504056"/>
        </a:xfrm>
      </xdr:grpSpPr>
      <xdr:sp macro="" textlink="">
        <xdr:nvSpPr>
          <xdr:cNvPr id="108" name="1 つの角を丸めた四角形 107">
            <a:extLst>
              <a:ext uri="{FF2B5EF4-FFF2-40B4-BE49-F238E27FC236}">
                <a16:creationId xmlns:a16="http://schemas.microsoft.com/office/drawing/2014/main" id="{4E9219F3-FA8A-4951-AEF4-A382B29E5B6B}"/>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109" name="テキスト ボックス 72">
            <a:extLst>
              <a:ext uri="{FF2B5EF4-FFF2-40B4-BE49-F238E27FC236}">
                <a16:creationId xmlns:a16="http://schemas.microsoft.com/office/drawing/2014/main" id="{4F193478-EC43-47BA-8DA9-D2D529523221}"/>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6</xdr:col>
      <xdr:colOff>28575</xdr:colOff>
      <xdr:row>37</xdr:row>
      <xdr:rowOff>161925</xdr:rowOff>
    </xdr:from>
    <xdr:to>
      <xdr:col>7</xdr:col>
      <xdr:colOff>190500</xdr:colOff>
      <xdr:row>39</xdr:row>
      <xdr:rowOff>47625</xdr:rowOff>
    </xdr:to>
    <xdr:grpSp>
      <xdr:nvGrpSpPr>
        <xdr:cNvPr id="66923" name="グループ化 46">
          <a:extLst>
            <a:ext uri="{FF2B5EF4-FFF2-40B4-BE49-F238E27FC236}">
              <a16:creationId xmlns:a16="http://schemas.microsoft.com/office/drawing/2014/main" id="{102BD606-0B59-4151-A303-F35070F9CAAE}"/>
            </a:ext>
          </a:extLst>
        </xdr:cNvPr>
        <xdr:cNvGrpSpPr>
          <a:grpSpLocks/>
        </xdr:cNvGrpSpPr>
      </xdr:nvGrpSpPr>
      <xdr:grpSpPr bwMode="auto">
        <a:xfrm>
          <a:off x="2045634" y="7199219"/>
          <a:ext cx="498101" cy="367553"/>
          <a:chOff x="3535085" y="2924944"/>
          <a:chExt cx="705678" cy="504056"/>
        </a:xfrm>
      </xdr:grpSpPr>
      <xdr:sp macro="" textlink="">
        <xdr:nvSpPr>
          <xdr:cNvPr id="111" name="1 つの角を丸めた四角形 110">
            <a:extLst>
              <a:ext uri="{FF2B5EF4-FFF2-40B4-BE49-F238E27FC236}">
                <a16:creationId xmlns:a16="http://schemas.microsoft.com/office/drawing/2014/main" id="{DB36D5B1-946A-42E8-9EA9-1529B61C9E41}"/>
              </a:ext>
            </a:extLst>
          </xdr:cNvPr>
          <xdr:cNvSpPr/>
        </xdr:nvSpPr>
        <xdr:spPr>
          <a:xfrm>
            <a:off x="3711504" y="2924944"/>
            <a:ext cx="352839"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112" name="テキスト ボックス 90">
            <a:extLst>
              <a:ext uri="{FF2B5EF4-FFF2-40B4-BE49-F238E27FC236}">
                <a16:creationId xmlns:a16="http://schemas.microsoft.com/office/drawing/2014/main" id="{7EB38BD1-56B3-41D0-B591-655D524CE3C6}"/>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editAs="oneCell">
    <xdr:from>
      <xdr:col>1</xdr:col>
      <xdr:colOff>0</xdr:colOff>
      <xdr:row>51</xdr:row>
      <xdr:rowOff>9525</xdr:rowOff>
    </xdr:from>
    <xdr:to>
      <xdr:col>8</xdr:col>
      <xdr:colOff>19050</xdr:colOff>
      <xdr:row>55</xdr:row>
      <xdr:rowOff>9525</xdr:rowOff>
    </xdr:to>
    <xdr:pic>
      <xdr:nvPicPr>
        <xdr:cNvPr id="66924" name="Picture 1">
          <a:extLst>
            <a:ext uri="{FF2B5EF4-FFF2-40B4-BE49-F238E27FC236}">
              <a16:creationId xmlns:a16="http://schemas.microsoft.com/office/drawing/2014/main" id="{F7C91539-F1E9-4163-88A4-E4028F150C2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5"/>
        <a:stretch>
          <a:fillRect/>
        </a:stretch>
      </xdr:blipFill>
      <xdr:spPr bwMode="auto">
        <a:xfrm>
          <a:off x="333375" y="9906000"/>
          <a:ext cx="23526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127454</xdr:colOff>
      <xdr:row>52</xdr:row>
      <xdr:rowOff>20411</xdr:rowOff>
    </xdr:from>
    <xdr:to>
      <xdr:col>5</xdr:col>
      <xdr:colOff>79381</xdr:colOff>
      <xdr:row>55</xdr:row>
      <xdr:rowOff>74839</xdr:rowOff>
    </xdr:to>
    <xdr:sp macro="" textlink="">
      <xdr:nvSpPr>
        <xdr:cNvPr id="114" name="円/楕円 113">
          <a:extLst>
            <a:ext uri="{FF2B5EF4-FFF2-40B4-BE49-F238E27FC236}">
              <a16:creationId xmlns:a16="http://schemas.microsoft.com/office/drawing/2014/main" id="{8F3202CE-A9B5-484B-BC75-A9F1C5578209}"/>
            </a:ext>
          </a:extLst>
        </xdr:cNvPr>
        <xdr:cNvSpPr/>
      </xdr:nvSpPr>
      <xdr:spPr>
        <a:xfrm>
          <a:off x="1127579" y="11650436"/>
          <a:ext cx="618677" cy="62592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xdr:col>
      <xdr:colOff>298450</xdr:colOff>
      <xdr:row>51</xdr:row>
      <xdr:rowOff>19050</xdr:rowOff>
    </xdr:from>
    <xdr:to>
      <xdr:col>4</xdr:col>
      <xdr:colOff>270123</xdr:colOff>
      <xdr:row>52</xdr:row>
      <xdr:rowOff>180975</xdr:rowOff>
    </xdr:to>
    <xdr:sp macro="" textlink="">
      <xdr:nvSpPr>
        <xdr:cNvPr id="115" name="下矢印 114">
          <a:extLst>
            <a:ext uri="{FF2B5EF4-FFF2-40B4-BE49-F238E27FC236}">
              <a16:creationId xmlns:a16="http://schemas.microsoft.com/office/drawing/2014/main" id="{4280AD2F-3E21-4B9B-A1FF-7AEE13C3CF96}"/>
            </a:ext>
          </a:extLst>
        </xdr:cNvPr>
        <xdr:cNvSpPr/>
      </xdr:nvSpPr>
      <xdr:spPr>
        <a:xfrm>
          <a:off x="1298575" y="11458575"/>
          <a:ext cx="305048" cy="352425"/>
        </a:xfrm>
        <a:prstGeom prst="downArrow">
          <a:avLst>
            <a:gd name="adj1" fmla="val 50000"/>
            <a:gd name="adj2" fmla="val 6612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0</xdr:col>
      <xdr:colOff>291824</xdr:colOff>
      <xdr:row>61</xdr:row>
      <xdr:rowOff>140803</xdr:rowOff>
    </xdr:from>
    <xdr:to>
      <xdr:col>4</xdr:col>
      <xdr:colOff>165668</xdr:colOff>
      <xdr:row>64</xdr:row>
      <xdr:rowOff>18494</xdr:rowOff>
    </xdr:to>
    <xdr:sp macro="" textlink="">
      <xdr:nvSpPr>
        <xdr:cNvPr id="116" name="円/楕円 115">
          <a:extLst>
            <a:ext uri="{FF2B5EF4-FFF2-40B4-BE49-F238E27FC236}">
              <a16:creationId xmlns:a16="http://schemas.microsoft.com/office/drawing/2014/main" id="{87D96846-98C2-43C6-85CC-1180A1DBE0CE}"/>
            </a:ext>
          </a:extLst>
        </xdr:cNvPr>
        <xdr:cNvSpPr/>
      </xdr:nvSpPr>
      <xdr:spPr>
        <a:xfrm>
          <a:off x="291824" y="13390078"/>
          <a:ext cx="1207344" cy="44919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xdr:col>
      <xdr:colOff>138870</xdr:colOff>
      <xdr:row>61</xdr:row>
      <xdr:rowOff>14677</xdr:rowOff>
    </xdr:from>
    <xdr:to>
      <xdr:col>2</xdr:col>
      <xdr:colOff>301076</xdr:colOff>
      <xdr:row>62</xdr:row>
      <xdr:rowOff>15322</xdr:rowOff>
    </xdr:to>
    <xdr:sp macro="" textlink="">
      <xdr:nvSpPr>
        <xdr:cNvPr id="117" name="下矢印 116">
          <a:extLst>
            <a:ext uri="{FF2B5EF4-FFF2-40B4-BE49-F238E27FC236}">
              <a16:creationId xmlns:a16="http://schemas.microsoft.com/office/drawing/2014/main" id="{E47782EE-2625-499D-8282-304483CEC100}"/>
            </a:ext>
          </a:extLst>
        </xdr:cNvPr>
        <xdr:cNvSpPr/>
      </xdr:nvSpPr>
      <xdr:spPr>
        <a:xfrm>
          <a:off x="805620" y="13263952"/>
          <a:ext cx="162206" cy="191145"/>
        </a:xfrm>
        <a:prstGeom prst="downArrow">
          <a:avLst>
            <a:gd name="adj1" fmla="val 50000"/>
            <a:gd name="adj2" fmla="val 6612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41275</xdr:colOff>
      <xdr:row>60</xdr:row>
      <xdr:rowOff>1380</xdr:rowOff>
    </xdr:from>
    <xdr:to>
      <xdr:col>4</xdr:col>
      <xdr:colOff>269876</xdr:colOff>
      <xdr:row>61</xdr:row>
      <xdr:rowOff>79415</xdr:rowOff>
    </xdr:to>
    <xdr:sp macro="" textlink="">
      <xdr:nvSpPr>
        <xdr:cNvPr id="118" name="テキスト ボックス 117">
          <a:extLst>
            <a:ext uri="{FF2B5EF4-FFF2-40B4-BE49-F238E27FC236}">
              <a16:creationId xmlns:a16="http://schemas.microsoft.com/office/drawing/2014/main" id="{B4EC1932-2291-4DE9-92C3-0D2BB90AB103}"/>
            </a:ext>
          </a:extLst>
        </xdr:cNvPr>
        <xdr:cNvSpPr txBox="1"/>
      </xdr:nvSpPr>
      <xdr:spPr>
        <a:xfrm>
          <a:off x="374650" y="13060155"/>
          <a:ext cx="1228726" cy="2685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1</a:t>
          </a:r>
          <a:r>
            <a:rPr kumimoji="1" lang="ja-JP" altLang="en-US" sz="1000">
              <a:latin typeface="ＭＳ Ｐ明朝" pitchFamily="18" charset="-128"/>
              <a:ea typeface="ＭＳ Ｐ明朝" pitchFamily="18" charset="-128"/>
            </a:rPr>
            <a:t>（目標）</a:t>
          </a:r>
          <a:endParaRPr kumimoji="1" lang="en-US" altLang="ja-JP" sz="1000">
            <a:latin typeface="ＭＳ Ｐ明朝" pitchFamily="18" charset="-128"/>
            <a:ea typeface="ＭＳ Ｐ明朝" pitchFamily="18" charset="-128"/>
          </a:endParaRPr>
        </a:p>
      </xdr:txBody>
    </xdr:sp>
    <xdr:clientData/>
  </xdr:twoCellAnchor>
  <xdr:twoCellAnchor>
    <xdr:from>
      <xdr:col>8</xdr:col>
      <xdr:colOff>59083</xdr:colOff>
      <xdr:row>67</xdr:row>
      <xdr:rowOff>118993</xdr:rowOff>
    </xdr:from>
    <xdr:to>
      <xdr:col>11</xdr:col>
      <xdr:colOff>170728</xdr:colOff>
      <xdr:row>70</xdr:row>
      <xdr:rowOff>513522</xdr:rowOff>
    </xdr:to>
    <xdr:sp macro="" textlink="">
      <xdr:nvSpPr>
        <xdr:cNvPr id="119" name="円/楕円 118">
          <a:extLst>
            <a:ext uri="{FF2B5EF4-FFF2-40B4-BE49-F238E27FC236}">
              <a16:creationId xmlns:a16="http://schemas.microsoft.com/office/drawing/2014/main" id="{1B504EC0-25BC-4C4E-8C40-A34C43627CA1}"/>
            </a:ext>
          </a:extLst>
        </xdr:cNvPr>
        <xdr:cNvSpPr/>
      </xdr:nvSpPr>
      <xdr:spPr>
        <a:xfrm>
          <a:off x="2709518" y="14928297"/>
          <a:ext cx="1105558" cy="10157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131219</xdr:colOff>
      <xdr:row>61</xdr:row>
      <xdr:rowOff>173843</xdr:rowOff>
    </xdr:from>
    <xdr:to>
      <xdr:col>13</xdr:col>
      <xdr:colOff>290725</xdr:colOff>
      <xdr:row>62</xdr:row>
      <xdr:rowOff>173201</xdr:rowOff>
    </xdr:to>
    <xdr:sp macro="" textlink="">
      <xdr:nvSpPr>
        <xdr:cNvPr id="120" name="下矢印 119">
          <a:extLst>
            <a:ext uri="{FF2B5EF4-FFF2-40B4-BE49-F238E27FC236}">
              <a16:creationId xmlns:a16="http://schemas.microsoft.com/office/drawing/2014/main" id="{F3F82E61-FE63-44BB-A080-67B0CA31E731}"/>
            </a:ext>
          </a:extLst>
        </xdr:cNvPr>
        <xdr:cNvSpPr/>
      </xdr:nvSpPr>
      <xdr:spPr>
        <a:xfrm>
          <a:off x="4465094" y="13423118"/>
          <a:ext cx="159506" cy="189858"/>
        </a:xfrm>
        <a:prstGeom prst="downArrow">
          <a:avLst>
            <a:gd name="adj1" fmla="val 50000"/>
            <a:gd name="adj2" fmla="val 6612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11</xdr:col>
      <xdr:colOff>212271</xdr:colOff>
      <xdr:row>64</xdr:row>
      <xdr:rowOff>113466</xdr:rowOff>
    </xdr:from>
    <xdr:to>
      <xdr:col>16</xdr:col>
      <xdr:colOff>250371</xdr:colOff>
      <xdr:row>67</xdr:row>
      <xdr:rowOff>19137</xdr:rowOff>
    </xdr:to>
    <xdr:sp macro="" textlink="">
      <xdr:nvSpPr>
        <xdr:cNvPr id="121" name="テキスト ボックス 120">
          <a:extLst>
            <a:ext uri="{FF2B5EF4-FFF2-40B4-BE49-F238E27FC236}">
              <a16:creationId xmlns:a16="http://schemas.microsoft.com/office/drawing/2014/main" id="{BF878CC9-B9BB-4ECB-BBAC-3A9B446AC589}"/>
            </a:ext>
          </a:extLst>
        </xdr:cNvPr>
        <xdr:cNvSpPr txBox="1"/>
      </xdr:nvSpPr>
      <xdr:spPr>
        <a:xfrm>
          <a:off x="3879396" y="13934241"/>
          <a:ext cx="1704975" cy="4771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200"/>
            </a:lnSpc>
          </a:pPr>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2</a:t>
          </a:r>
          <a:r>
            <a:rPr kumimoji="1" lang="ja-JP" altLang="en-US" sz="1000">
              <a:latin typeface="ＭＳ Ｐ明朝" pitchFamily="18" charset="-128"/>
              <a:ea typeface="ＭＳ Ｐ明朝" pitchFamily="18" charset="-128"/>
            </a:rPr>
            <a:t>（評価）</a:t>
          </a:r>
          <a:endParaRPr kumimoji="1" lang="en-US" altLang="ja-JP" sz="1000">
            <a:latin typeface="ＭＳ Ｐ明朝" pitchFamily="18" charset="-128"/>
            <a:ea typeface="ＭＳ Ｐ明朝" pitchFamily="18" charset="-128"/>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000">
              <a:solidFill>
                <a:schemeClr val="dk1"/>
              </a:solidFill>
              <a:latin typeface="ＭＳ Ｐ明朝" pitchFamily="18" charset="-128"/>
              <a:ea typeface="ＭＳ Ｐ明朝" pitchFamily="18" charset="-128"/>
              <a:cs typeface="+mn-cs"/>
            </a:rPr>
            <a:t>●シート</a:t>
          </a:r>
          <a:r>
            <a:rPr kumimoji="1" lang="en-US" altLang="ja-JP" sz="1000">
              <a:solidFill>
                <a:schemeClr val="dk1"/>
              </a:solidFill>
              <a:latin typeface="ＭＳ Ｐ明朝" pitchFamily="18" charset="-128"/>
              <a:ea typeface="ＭＳ Ｐ明朝" pitchFamily="18" charset="-128"/>
              <a:cs typeface="+mn-cs"/>
            </a:rPr>
            <a:t>3</a:t>
          </a:r>
          <a:r>
            <a:rPr kumimoji="1" lang="ja-JP" altLang="ja-JP" sz="1000">
              <a:solidFill>
                <a:schemeClr val="dk1"/>
              </a:solidFill>
              <a:latin typeface="ＭＳ Ｐ明朝" pitchFamily="18" charset="-128"/>
              <a:ea typeface="ＭＳ Ｐ明朝" pitchFamily="18" charset="-128"/>
              <a:cs typeface="+mn-cs"/>
            </a:rPr>
            <a:t>（振り返り）</a:t>
          </a:r>
          <a:endParaRPr kumimoji="1" lang="en-US" altLang="ja-JP" sz="1000">
            <a:solidFill>
              <a:schemeClr val="dk1"/>
            </a:solidFill>
            <a:latin typeface="ＭＳ Ｐ明朝" pitchFamily="18" charset="-128"/>
            <a:ea typeface="ＭＳ Ｐ明朝" pitchFamily="18" charset="-128"/>
            <a:cs typeface="+mn-cs"/>
          </a:endParaRPr>
        </a:p>
        <a:p>
          <a:pPr algn="l">
            <a:lnSpc>
              <a:spcPts val="1100"/>
            </a:lnSpc>
          </a:pPr>
          <a:endParaRPr kumimoji="1" lang="en-US" altLang="ja-JP" sz="1000">
            <a:latin typeface="ＭＳ Ｐ明朝" pitchFamily="18" charset="-128"/>
            <a:ea typeface="ＭＳ Ｐ明朝" pitchFamily="18" charset="-128"/>
          </a:endParaRPr>
        </a:p>
      </xdr:txBody>
    </xdr:sp>
    <xdr:clientData/>
  </xdr:twoCellAnchor>
  <xdr:twoCellAnchor>
    <xdr:from>
      <xdr:col>11</xdr:col>
      <xdr:colOff>41188</xdr:colOff>
      <xdr:row>65</xdr:row>
      <xdr:rowOff>114943</xdr:rowOff>
    </xdr:from>
    <xdr:to>
      <xdr:col>11</xdr:col>
      <xdr:colOff>229052</xdr:colOff>
      <xdr:row>66</xdr:row>
      <xdr:rowOff>77246</xdr:rowOff>
    </xdr:to>
    <xdr:sp macro="" textlink="">
      <xdr:nvSpPr>
        <xdr:cNvPr id="122" name="下矢印 121">
          <a:extLst>
            <a:ext uri="{FF2B5EF4-FFF2-40B4-BE49-F238E27FC236}">
              <a16:creationId xmlns:a16="http://schemas.microsoft.com/office/drawing/2014/main" id="{0A524030-A83F-499A-B150-25879B3F2D7A}"/>
            </a:ext>
          </a:extLst>
        </xdr:cNvPr>
        <xdr:cNvSpPr/>
      </xdr:nvSpPr>
      <xdr:spPr>
        <a:xfrm rot="2700000">
          <a:off x="3725843" y="14108688"/>
          <a:ext cx="152803" cy="187864"/>
        </a:xfrm>
        <a:prstGeom prst="downArrow">
          <a:avLst>
            <a:gd name="adj1" fmla="val 50000"/>
            <a:gd name="adj2" fmla="val 6612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11</xdr:col>
      <xdr:colOff>212271</xdr:colOff>
      <xdr:row>66</xdr:row>
      <xdr:rowOff>141963</xdr:rowOff>
    </xdr:from>
    <xdr:to>
      <xdr:col>19</xdr:col>
      <xdr:colOff>112979</xdr:colOff>
      <xdr:row>69</xdr:row>
      <xdr:rowOff>15104</xdr:rowOff>
    </xdr:to>
    <xdr:sp macro="" textlink="">
      <xdr:nvSpPr>
        <xdr:cNvPr id="123" name="テキスト ボックス 122">
          <a:extLst>
            <a:ext uri="{FF2B5EF4-FFF2-40B4-BE49-F238E27FC236}">
              <a16:creationId xmlns:a16="http://schemas.microsoft.com/office/drawing/2014/main" id="{5693F6A1-F514-46C1-95F0-E7083EDE8334}"/>
            </a:ext>
          </a:extLst>
        </xdr:cNvPr>
        <xdr:cNvSpPr txBox="1"/>
      </xdr:nvSpPr>
      <xdr:spPr>
        <a:xfrm>
          <a:off x="3879396" y="14343738"/>
          <a:ext cx="2567708" cy="4446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000">
              <a:latin typeface="ＭＳ Ｐ明朝" pitchFamily="18" charset="-128"/>
              <a:ea typeface="ＭＳ Ｐ明朝" pitchFamily="18" charset="-128"/>
            </a:rPr>
            <a:t>※</a:t>
          </a:r>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2</a:t>
          </a:r>
          <a:r>
            <a:rPr kumimoji="1" lang="ja-JP" altLang="en-US" sz="1000">
              <a:latin typeface="ＭＳ Ｐ明朝" pitchFamily="18" charset="-128"/>
              <a:ea typeface="ＭＳ Ｐ明朝" pitchFamily="18" charset="-128"/>
            </a:rPr>
            <a:t>、</a:t>
          </a:r>
          <a:r>
            <a:rPr kumimoji="1" lang="en-US" altLang="ja-JP" sz="1000">
              <a:latin typeface="ＭＳ Ｐ明朝" pitchFamily="18" charset="-128"/>
              <a:ea typeface="ＭＳ Ｐ明朝" pitchFamily="18" charset="-128"/>
            </a:rPr>
            <a:t>3</a:t>
          </a:r>
          <a:r>
            <a:rPr kumimoji="1" lang="ja-JP" altLang="en-US" sz="1000">
              <a:latin typeface="ＭＳ Ｐ明朝" pitchFamily="18" charset="-128"/>
              <a:ea typeface="ＭＳ Ｐ明朝" pitchFamily="18" charset="-128"/>
            </a:rPr>
            <a:t>は科目毎に選択します。</a:t>
          </a:r>
          <a:endParaRPr kumimoji="1" lang="en-US" altLang="ja-JP" sz="1000">
            <a:latin typeface="ＭＳ Ｐ明朝" pitchFamily="18" charset="-128"/>
            <a:ea typeface="ＭＳ Ｐ明朝" pitchFamily="18" charset="-128"/>
          </a:endParaRPr>
        </a:p>
      </xdr:txBody>
    </xdr:sp>
    <xdr:clientData/>
  </xdr:twoCellAnchor>
  <xdr:twoCellAnchor>
    <xdr:from>
      <xdr:col>8</xdr:col>
      <xdr:colOff>216176</xdr:colOff>
      <xdr:row>89</xdr:row>
      <xdr:rowOff>28989</xdr:rowOff>
    </xdr:from>
    <xdr:to>
      <xdr:col>8</xdr:col>
      <xdr:colOff>268564</xdr:colOff>
      <xdr:row>91</xdr:row>
      <xdr:rowOff>264733</xdr:rowOff>
    </xdr:to>
    <xdr:sp macro="" textlink="">
      <xdr:nvSpPr>
        <xdr:cNvPr id="65" name="右大かっこ 64">
          <a:extLst>
            <a:ext uri="{FF2B5EF4-FFF2-40B4-BE49-F238E27FC236}">
              <a16:creationId xmlns:a16="http://schemas.microsoft.com/office/drawing/2014/main" id="{48673C3A-9AB1-4A90-89E0-5C0E5BFF8E5A}"/>
            </a:ext>
          </a:extLst>
        </xdr:cNvPr>
        <xdr:cNvSpPr/>
      </xdr:nvSpPr>
      <xdr:spPr>
        <a:xfrm>
          <a:off x="2883176" y="17431164"/>
          <a:ext cx="52388" cy="559594"/>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276048</xdr:colOff>
      <xdr:row>90</xdr:row>
      <xdr:rowOff>38513</xdr:rowOff>
    </xdr:from>
    <xdr:to>
      <xdr:col>9</xdr:col>
      <xdr:colOff>276047</xdr:colOff>
      <xdr:row>90</xdr:row>
      <xdr:rowOff>38513</xdr:rowOff>
    </xdr:to>
    <xdr:cxnSp macro="">
      <xdr:nvCxnSpPr>
        <xdr:cNvPr id="72" name="直線矢印コネクタ 71">
          <a:extLst>
            <a:ext uri="{FF2B5EF4-FFF2-40B4-BE49-F238E27FC236}">
              <a16:creationId xmlns:a16="http://schemas.microsoft.com/office/drawing/2014/main" id="{D8402AC6-D6EB-44D7-BECA-7FE3383C9766}"/>
            </a:ext>
          </a:extLst>
        </xdr:cNvPr>
        <xdr:cNvCxnSpPr/>
      </xdr:nvCxnSpPr>
      <xdr:spPr>
        <a:xfrm>
          <a:off x="2943048" y="17716913"/>
          <a:ext cx="333374"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oneCellAnchor>
    <xdr:from>
      <xdr:col>30</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6BE83081-D8CD-4FDF-8696-28E77744A897}"/>
            </a:ext>
          </a:extLst>
        </xdr:cNvPr>
        <xdr:cNvSpPr/>
      </xdr:nvSpPr>
      <xdr:spPr>
        <a:xfrm>
          <a:off x="66865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30</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DBC980D2-22D2-4359-A6CC-D138FD4F1043}"/>
            </a:ext>
          </a:extLst>
        </xdr:cNvPr>
        <xdr:cNvSpPr/>
      </xdr:nvSpPr>
      <xdr:spPr>
        <a:xfrm>
          <a:off x="66865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30</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12729DF6-F58C-4CDC-B88B-4747C2F10E9B}"/>
            </a:ext>
          </a:extLst>
        </xdr:cNvPr>
        <xdr:cNvSpPr/>
      </xdr:nvSpPr>
      <xdr:spPr>
        <a:xfrm>
          <a:off x="66865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30</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96076E65-7880-4807-9137-B4E46E2983D1}"/>
            </a:ext>
          </a:extLst>
        </xdr:cNvPr>
        <xdr:cNvSpPr/>
      </xdr:nvSpPr>
      <xdr:spPr>
        <a:xfrm>
          <a:off x="66865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37BB92E0-6A36-418F-8628-64BDEC4DA355}"/>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30</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9C9FB030-BE9A-4600-9B89-EF95A0A08D6F}"/>
            </a:ext>
          </a:extLst>
        </xdr:cNvPr>
        <xdr:cNvSpPr/>
      </xdr:nvSpPr>
      <xdr:spPr>
        <a:xfrm>
          <a:off x="66865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30</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82963A7C-A80B-4432-AC73-69C00146778A}"/>
            </a:ext>
          </a:extLst>
        </xdr:cNvPr>
        <xdr:cNvSpPr/>
      </xdr:nvSpPr>
      <xdr:spPr>
        <a:xfrm>
          <a:off x="66865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30</xdr:col>
      <xdr:colOff>0</xdr:colOff>
      <xdr:row>6</xdr:row>
      <xdr:rowOff>0</xdr:rowOff>
    </xdr:from>
    <xdr:ext cx="1034707" cy="292452"/>
    <xdr:sp macro="" textlink="">
      <xdr:nvSpPr>
        <xdr:cNvPr id="3" name="正方形/長方形 2">
          <a:hlinkClick xmlns:r="http://schemas.openxmlformats.org/officeDocument/2006/relationships" r:id="rId1"/>
          <a:extLst>
            <a:ext uri="{FF2B5EF4-FFF2-40B4-BE49-F238E27FC236}">
              <a16:creationId xmlns:a16="http://schemas.microsoft.com/office/drawing/2014/main" id="{FD033791-BC1C-4E63-8840-9B362A960032}"/>
            </a:ext>
          </a:extLst>
        </xdr:cNvPr>
        <xdr:cNvSpPr/>
      </xdr:nvSpPr>
      <xdr:spPr>
        <a:xfrm>
          <a:off x="66865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30</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5569E8AA-A1F6-4931-9605-6360DD0D7B95}"/>
            </a:ext>
          </a:extLst>
        </xdr:cNvPr>
        <xdr:cNvSpPr/>
      </xdr:nvSpPr>
      <xdr:spPr>
        <a:xfrm>
          <a:off x="66865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30</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4029A723-89A4-48A5-A0D4-90EB5DC68054}"/>
            </a:ext>
          </a:extLst>
        </xdr:cNvPr>
        <xdr:cNvSpPr/>
      </xdr:nvSpPr>
      <xdr:spPr>
        <a:xfrm>
          <a:off x="66865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26F2814B-BBA7-4D86-8620-115220B39385}"/>
            </a:ext>
          </a:extLst>
        </xdr:cNvPr>
        <xdr:cNvSpPr/>
      </xdr:nvSpPr>
      <xdr:spPr>
        <a:xfrm>
          <a:off x="8172450" y="12287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20.xml><?xml version="1.0" encoding="utf-8"?>
<xdr:wsDr xmlns:xdr="http://schemas.openxmlformats.org/drawingml/2006/spreadsheetDrawing" xmlns:a="http://schemas.openxmlformats.org/drawingml/2006/main">
  <xdr:oneCellAnchor>
    <xdr:from>
      <xdr:col>30</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5D542C9A-E7C4-41FC-A41C-23C46009F976}"/>
            </a:ext>
          </a:extLst>
        </xdr:cNvPr>
        <xdr:cNvSpPr/>
      </xdr:nvSpPr>
      <xdr:spPr>
        <a:xfrm>
          <a:off x="66865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21.xml><?xml version="1.0" encoding="utf-8"?>
<xdr:wsDr xmlns:xdr="http://schemas.openxmlformats.org/drawingml/2006/spreadsheetDrawing" xmlns:a="http://schemas.openxmlformats.org/drawingml/2006/main">
  <xdr:oneCellAnchor>
    <xdr:from>
      <xdr:col>30</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90C8B57E-F5AB-4CFE-9EBC-35F20388251B}"/>
            </a:ext>
          </a:extLst>
        </xdr:cNvPr>
        <xdr:cNvSpPr/>
      </xdr:nvSpPr>
      <xdr:spPr>
        <a:xfrm>
          <a:off x="66865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22.xml><?xml version="1.0" encoding="utf-8"?>
<xdr:wsDr xmlns:xdr="http://schemas.openxmlformats.org/drawingml/2006/spreadsheetDrawing" xmlns:a="http://schemas.openxmlformats.org/drawingml/2006/main">
  <xdr:oneCellAnchor>
    <xdr:from>
      <xdr:col>30</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67F904E-76AA-468A-889B-36AD26ED7053}"/>
            </a:ext>
          </a:extLst>
        </xdr:cNvPr>
        <xdr:cNvSpPr/>
      </xdr:nvSpPr>
      <xdr:spPr>
        <a:xfrm>
          <a:off x="66865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23.xml><?xml version="1.0" encoding="utf-8"?>
<xdr:wsDr xmlns:xdr="http://schemas.openxmlformats.org/drawingml/2006/spreadsheetDrawing" xmlns:a="http://schemas.openxmlformats.org/drawingml/2006/main">
  <xdr:oneCellAnchor>
    <xdr:from>
      <xdr:col>30</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ADFC4CDF-67CD-4B80-8A62-942D2671BA23}"/>
            </a:ext>
          </a:extLst>
        </xdr:cNvPr>
        <xdr:cNvSpPr/>
      </xdr:nvSpPr>
      <xdr:spPr>
        <a:xfrm>
          <a:off x="66865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24.xml><?xml version="1.0" encoding="utf-8"?>
<xdr:wsDr xmlns:xdr="http://schemas.openxmlformats.org/drawingml/2006/spreadsheetDrawing" xmlns:a="http://schemas.openxmlformats.org/drawingml/2006/main">
  <xdr:oneCellAnchor>
    <xdr:from>
      <xdr:col>30</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4EDAC8F5-D831-4031-AF15-11EC507B1FEC}"/>
            </a:ext>
          </a:extLst>
        </xdr:cNvPr>
        <xdr:cNvSpPr/>
      </xdr:nvSpPr>
      <xdr:spPr>
        <a:xfrm>
          <a:off x="66865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25.xml><?xml version="1.0" encoding="utf-8"?>
<xdr:wsDr xmlns:xdr="http://schemas.openxmlformats.org/drawingml/2006/spreadsheetDrawing" xmlns:a="http://schemas.openxmlformats.org/drawingml/2006/main">
  <xdr:oneCellAnchor>
    <xdr:from>
      <xdr:col>30</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D1A57D4C-0067-4EEC-B291-49E08260D798}"/>
            </a:ext>
          </a:extLst>
        </xdr:cNvPr>
        <xdr:cNvSpPr/>
      </xdr:nvSpPr>
      <xdr:spPr>
        <a:xfrm>
          <a:off x="66865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26.xml><?xml version="1.0" encoding="utf-8"?>
<xdr:wsDr xmlns:xdr="http://schemas.openxmlformats.org/drawingml/2006/spreadsheetDrawing" xmlns:a="http://schemas.openxmlformats.org/drawingml/2006/main">
  <xdr:oneCellAnchor>
    <xdr:from>
      <xdr:col>30</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6482784C-4603-4C8D-B0EC-9747AB397A90}"/>
            </a:ext>
          </a:extLst>
        </xdr:cNvPr>
        <xdr:cNvSpPr/>
      </xdr:nvSpPr>
      <xdr:spPr>
        <a:xfrm>
          <a:off x="66865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27.xml><?xml version="1.0" encoding="utf-8"?>
<xdr:wsDr xmlns:xdr="http://schemas.openxmlformats.org/drawingml/2006/spreadsheetDrawing" xmlns:a="http://schemas.openxmlformats.org/drawingml/2006/main">
  <xdr:oneCellAnchor>
    <xdr:from>
      <xdr:col>30</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FFD3CA3F-1D62-42AE-81A2-BD0E7A5A1936}"/>
            </a:ext>
          </a:extLst>
        </xdr:cNvPr>
        <xdr:cNvSpPr/>
      </xdr:nvSpPr>
      <xdr:spPr>
        <a:xfrm>
          <a:off x="66865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28.xml><?xml version="1.0" encoding="utf-8"?>
<xdr:wsDr xmlns:xdr="http://schemas.openxmlformats.org/drawingml/2006/spreadsheetDrawing" xmlns:a="http://schemas.openxmlformats.org/drawingml/2006/main">
  <xdr:oneCellAnchor>
    <xdr:from>
      <xdr:col>30</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E218E428-3E1F-4743-ACAC-3C4FF5A8AE9F}"/>
            </a:ext>
          </a:extLst>
        </xdr:cNvPr>
        <xdr:cNvSpPr/>
      </xdr:nvSpPr>
      <xdr:spPr>
        <a:xfrm>
          <a:off x="66865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29.xml><?xml version="1.0" encoding="utf-8"?>
<xdr:wsDr xmlns:xdr="http://schemas.openxmlformats.org/drawingml/2006/spreadsheetDrawing" xmlns:a="http://schemas.openxmlformats.org/drawingml/2006/main">
  <xdr:oneCellAnchor>
    <xdr:from>
      <xdr:col>30</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5FDA1BBC-8629-4A58-809C-7413F67B5F5D}"/>
            </a:ext>
          </a:extLst>
        </xdr:cNvPr>
        <xdr:cNvSpPr/>
      </xdr:nvSpPr>
      <xdr:spPr>
        <a:xfrm>
          <a:off x="66865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30</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7E720123-06B1-4EB4-B63E-7FE3B7372AF6}"/>
            </a:ext>
          </a:extLst>
        </xdr:cNvPr>
        <xdr:cNvSpPr/>
      </xdr:nvSpPr>
      <xdr:spPr>
        <a:xfrm>
          <a:off x="66865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30.xml><?xml version="1.0" encoding="utf-8"?>
<xdr:wsDr xmlns:xdr="http://schemas.openxmlformats.org/drawingml/2006/spreadsheetDrawing" xmlns:a="http://schemas.openxmlformats.org/drawingml/2006/main">
  <xdr:oneCellAnchor>
    <xdr:from>
      <xdr:col>30</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AB6027A5-B495-4948-A3FF-9CDF40B7A28F}"/>
            </a:ext>
          </a:extLst>
        </xdr:cNvPr>
        <xdr:cNvSpPr/>
      </xdr:nvSpPr>
      <xdr:spPr>
        <a:xfrm>
          <a:off x="66865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30</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ED88710B-B56B-4D05-B12A-405A8DD8645C}"/>
            </a:ext>
          </a:extLst>
        </xdr:cNvPr>
        <xdr:cNvSpPr/>
      </xdr:nvSpPr>
      <xdr:spPr>
        <a:xfrm>
          <a:off x="66865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30</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965F77EC-89D4-4FFC-A435-D3993461A486}"/>
            </a:ext>
          </a:extLst>
        </xdr:cNvPr>
        <xdr:cNvSpPr/>
      </xdr:nvSpPr>
      <xdr:spPr>
        <a:xfrm>
          <a:off x="66865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30</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95F61858-E5CB-4528-B284-75E14EF47778}"/>
            </a:ext>
          </a:extLst>
        </xdr:cNvPr>
        <xdr:cNvSpPr/>
      </xdr:nvSpPr>
      <xdr:spPr>
        <a:xfrm>
          <a:off x="66865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30</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EF35F7FA-EB13-49C5-A52E-BB89C7F5E04B}"/>
            </a:ext>
          </a:extLst>
        </xdr:cNvPr>
        <xdr:cNvSpPr/>
      </xdr:nvSpPr>
      <xdr:spPr>
        <a:xfrm>
          <a:off x="66865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30</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7B47FB72-9E9D-4729-9BE1-2CB543FBF942}"/>
            </a:ext>
          </a:extLst>
        </xdr:cNvPr>
        <xdr:cNvSpPr/>
      </xdr:nvSpPr>
      <xdr:spPr>
        <a:xfrm>
          <a:off x="66865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30</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AF876BE5-7D26-44F8-AF99-DDFEB92F2FB4}"/>
            </a:ext>
          </a:extLst>
        </xdr:cNvPr>
        <xdr:cNvSpPr/>
      </xdr:nvSpPr>
      <xdr:spPr>
        <a:xfrm>
          <a:off x="66865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anp@f-shakyo.or.jp"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8.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9.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0.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1.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2.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13.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14.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15.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8.xml"/><Relationship Id="rId1" Type="http://schemas.openxmlformats.org/officeDocument/2006/relationships/printerSettings" Target="../printerSettings/printerSettings19.bin"/><Relationship Id="rId4" Type="http://schemas.openxmlformats.org/officeDocument/2006/relationships/comments" Target="../comments16.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manp@f-shakyo.or.jp"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24.xml"/><Relationship Id="rId1" Type="http://schemas.openxmlformats.org/officeDocument/2006/relationships/printerSettings" Target="../printerSettings/printerSettings25.bin"/><Relationship Id="rId4" Type="http://schemas.openxmlformats.org/officeDocument/2006/relationships/comments" Target="../comments17.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U93"/>
  <sheetViews>
    <sheetView showGridLines="0" tabSelected="1" zoomScale="85" zoomScaleNormal="85" workbookViewId="0">
      <selection activeCell="V30" sqref="V30"/>
    </sheetView>
  </sheetViews>
  <sheetFormatPr defaultRowHeight="13.5" x14ac:dyDescent="0.15"/>
  <cols>
    <col min="1" max="20" width="4.375" customWidth="1"/>
    <col min="21" max="21" width="10.125" customWidth="1"/>
  </cols>
  <sheetData>
    <row r="1" spans="1:21" x14ac:dyDescent="0.15">
      <c r="A1" s="331" t="s">
        <v>391</v>
      </c>
      <c r="B1" s="331"/>
      <c r="C1" s="331"/>
      <c r="D1" s="331"/>
      <c r="E1" s="331"/>
      <c r="F1" s="331"/>
      <c r="G1" s="331"/>
      <c r="H1" s="331"/>
      <c r="I1" s="331"/>
      <c r="J1" s="331"/>
      <c r="K1" s="331"/>
      <c r="L1" s="331"/>
      <c r="M1" s="331"/>
      <c r="N1" s="331"/>
      <c r="O1" s="331"/>
      <c r="P1" s="331"/>
      <c r="Q1" s="331"/>
      <c r="R1" s="331"/>
      <c r="S1" s="331"/>
      <c r="T1" s="331"/>
      <c r="U1" s="331"/>
    </row>
    <row r="2" spans="1:21" ht="18.75" x14ac:dyDescent="0.15">
      <c r="A2" s="332" t="s">
        <v>252</v>
      </c>
      <c r="B2" s="332"/>
      <c r="C2" s="332"/>
      <c r="D2" s="332"/>
      <c r="E2" s="332"/>
      <c r="F2" s="332"/>
      <c r="G2" s="332"/>
      <c r="H2" s="332"/>
      <c r="I2" s="332"/>
      <c r="J2" s="332"/>
      <c r="K2" s="332"/>
      <c r="L2" s="332"/>
      <c r="M2" s="332"/>
      <c r="N2" s="332"/>
      <c r="O2" s="332"/>
      <c r="P2" s="332"/>
      <c r="Q2" s="332"/>
      <c r="R2" s="332"/>
      <c r="S2" s="332"/>
      <c r="T2" s="332"/>
      <c r="U2" s="332"/>
    </row>
    <row r="3" spans="1:21" s="37" customFormat="1" x14ac:dyDescent="0.15">
      <c r="A3" s="282"/>
      <c r="B3" s="282"/>
      <c r="C3" s="282"/>
      <c r="D3" s="282"/>
      <c r="E3" s="282"/>
      <c r="F3" s="282"/>
      <c r="G3" s="282"/>
      <c r="H3" s="282"/>
      <c r="I3" s="282"/>
      <c r="J3" s="282"/>
      <c r="K3" s="282"/>
      <c r="L3" s="282"/>
      <c r="M3" s="282"/>
      <c r="N3" s="282"/>
      <c r="O3" s="282"/>
      <c r="P3" s="282"/>
      <c r="Q3" s="282"/>
      <c r="R3" s="73"/>
      <c r="S3" s="73"/>
      <c r="T3" s="73"/>
      <c r="U3" s="73"/>
    </row>
    <row r="4" spans="1:21" s="37" customFormat="1" x14ac:dyDescent="0.15">
      <c r="A4" s="73" t="s">
        <v>337</v>
      </c>
      <c r="B4" s="73"/>
      <c r="C4" s="73"/>
      <c r="D4" s="73"/>
      <c r="E4" s="73"/>
      <c r="F4" s="73"/>
      <c r="G4" s="73"/>
      <c r="H4" s="73"/>
      <c r="I4" s="73"/>
      <c r="J4" s="73"/>
      <c r="K4" s="73"/>
      <c r="L4" s="73"/>
      <c r="M4" s="73"/>
      <c r="N4" s="73"/>
      <c r="O4" s="73"/>
      <c r="P4" s="73"/>
      <c r="Q4" s="73"/>
      <c r="R4" s="73"/>
      <c r="S4" s="73"/>
      <c r="T4" s="73"/>
      <c r="U4" s="73"/>
    </row>
    <row r="5" spans="1:21" s="37" customFormat="1" x14ac:dyDescent="0.15">
      <c r="A5" s="73" t="s">
        <v>181</v>
      </c>
      <c r="B5" s="73"/>
      <c r="C5" s="73"/>
      <c r="D5" s="73"/>
      <c r="E5" s="73"/>
      <c r="F5" s="73"/>
      <c r="G5" s="73"/>
      <c r="H5" s="73"/>
      <c r="I5" s="73"/>
      <c r="J5" s="73"/>
      <c r="K5" s="73"/>
      <c r="L5" s="73"/>
      <c r="M5" s="73"/>
      <c r="N5" s="73"/>
      <c r="O5" s="73"/>
      <c r="P5" s="73"/>
      <c r="Q5" s="73"/>
      <c r="R5" s="73"/>
      <c r="S5" s="73"/>
      <c r="T5" s="73"/>
      <c r="U5" s="73"/>
    </row>
    <row r="6" spans="1:21" s="37" customFormat="1" x14ac:dyDescent="0.15">
      <c r="A6" s="73"/>
      <c r="B6" s="73"/>
      <c r="C6" s="73"/>
      <c r="D6" s="73"/>
      <c r="E6" s="73"/>
      <c r="F6" s="73"/>
      <c r="G6" s="73"/>
      <c r="H6" s="73"/>
      <c r="I6" s="73"/>
      <c r="J6" s="73"/>
      <c r="K6" s="73"/>
      <c r="L6" s="73"/>
      <c r="M6" s="73"/>
      <c r="N6" s="73"/>
      <c r="O6" s="73"/>
      <c r="P6" s="73"/>
      <c r="Q6" s="73"/>
      <c r="R6" s="73"/>
      <c r="S6" s="73"/>
      <c r="T6" s="73"/>
      <c r="U6" s="73"/>
    </row>
    <row r="7" spans="1:21" s="37" customFormat="1" ht="18.75" customHeight="1" thickBot="1" x14ac:dyDescent="0.2">
      <c r="A7" s="197" t="s">
        <v>182</v>
      </c>
      <c r="B7" s="198"/>
      <c r="C7" s="198"/>
      <c r="D7" s="198"/>
      <c r="E7" s="198"/>
      <c r="F7" s="198"/>
      <c r="G7" s="198"/>
      <c r="H7" s="198"/>
      <c r="I7" s="198"/>
      <c r="J7" s="198"/>
      <c r="K7" s="198"/>
      <c r="L7" s="198"/>
      <c r="M7" s="198"/>
      <c r="N7" s="198"/>
      <c r="O7" s="198"/>
      <c r="P7" s="198"/>
      <c r="Q7" s="198"/>
      <c r="R7" s="198"/>
      <c r="S7" s="198"/>
      <c r="T7" s="198"/>
      <c r="U7" s="198"/>
    </row>
    <row r="8" spans="1:21" s="172" customFormat="1" ht="15" customHeight="1" x14ac:dyDescent="0.15">
      <c r="A8" s="199"/>
      <c r="B8" s="199"/>
      <c r="C8" s="199"/>
      <c r="D8" s="199"/>
      <c r="E8" s="199"/>
      <c r="F8" s="199"/>
      <c r="G8" s="199"/>
      <c r="H8" s="199"/>
      <c r="I8" s="199"/>
      <c r="J8" s="199"/>
      <c r="K8" s="199"/>
      <c r="L8" s="199"/>
      <c r="M8" s="199"/>
      <c r="N8" s="199"/>
      <c r="O8" s="199"/>
      <c r="P8" s="199"/>
      <c r="Q8" s="199"/>
      <c r="R8" s="199"/>
      <c r="S8" s="199"/>
      <c r="T8" s="199"/>
      <c r="U8" s="199"/>
    </row>
    <row r="9" spans="1:21" s="172" customFormat="1" ht="15" customHeight="1" x14ac:dyDescent="0.15">
      <c r="A9" s="199"/>
      <c r="B9" s="199" t="s">
        <v>196</v>
      </c>
      <c r="C9" s="199"/>
      <c r="D9" s="199"/>
      <c r="E9" s="199"/>
      <c r="F9" s="199"/>
      <c r="G9" s="199"/>
      <c r="H9" s="199"/>
      <c r="I9" s="199"/>
      <c r="J9" s="199"/>
      <c r="K9" s="199"/>
      <c r="L9" s="199"/>
      <c r="M9" s="199"/>
      <c r="N9" s="199"/>
      <c r="O9" s="199"/>
      <c r="P9" s="199"/>
      <c r="Q9" s="199"/>
      <c r="R9" s="199"/>
      <c r="S9" s="199"/>
      <c r="T9" s="199"/>
      <c r="U9" s="199"/>
    </row>
    <row r="10" spans="1:21" s="172" customFormat="1" ht="15" customHeight="1" x14ac:dyDescent="0.15">
      <c r="A10" s="199"/>
      <c r="B10" s="199"/>
      <c r="C10" s="199"/>
      <c r="D10" s="199"/>
      <c r="E10" s="199"/>
      <c r="F10" s="199"/>
      <c r="G10" s="199"/>
      <c r="H10" s="199"/>
      <c r="I10" s="199"/>
      <c r="J10" s="199"/>
      <c r="K10" s="199"/>
      <c r="L10" s="199"/>
      <c r="M10" s="199"/>
      <c r="N10" s="199"/>
      <c r="O10" s="199"/>
      <c r="P10" s="199"/>
      <c r="Q10" s="199"/>
      <c r="R10" s="199"/>
      <c r="S10" s="199"/>
      <c r="T10" s="199"/>
      <c r="U10" s="199"/>
    </row>
    <row r="11" spans="1:21" s="172" customFormat="1" ht="15" customHeight="1" x14ac:dyDescent="0.15">
      <c r="A11" s="199"/>
      <c r="B11" s="199"/>
      <c r="C11" s="199"/>
      <c r="D11" s="199"/>
      <c r="E11" s="199"/>
      <c r="F11" s="199"/>
      <c r="G11" s="199"/>
      <c r="H11" s="199"/>
      <c r="I11" s="199"/>
      <c r="J11" s="199"/>
      <c r="K11" s="199"/>
      <c r="L11" s="199"/>
      <c r="M11" s="199"/>
      <c r="N11" s="199"/>
      <c r="O11" s="199"/>
      <c r="P11" s="199"/>
      <c r="Q11" s="199"/>
      <c r="R11" s="199"/>
      <c r="S11" s="199"/>
      <c r="T11" s="199"/>
      <c r="U11" s="199"/>
    </row>
    <row r="12" spans="1:21" s="172" customFormat="1" ht="15" customHeight="1" x14ac:dyDescent="0.15">
      <c r="A12" s="199"/>
      <c r="B12" s="199"/>
      <c r="C12" s="199"/>
      <c r="D12" s="199"/>
      <c r="E12" s="199"/>
      <c r="F12" s="199"/>
      <c r="G12" s="199"/>
      <c r="H12" s="199"/>
      <c r="I12" s="199"/>
      <c r="J12" s="199"/>
      <c r="K12" s="199"/>
      <c r="L12" s="199"/>
      <c r="M12" s="199"/>
      <c r="N12" s="199"/>
      <c r="O12" s="199"/>
      <c r="P12" s="199"/>
      <c r="Q12" s="199"/>
      <c r="R12" s="199"/>
      <c r="S12" s="199"/>
      <c r="T12" s="199"/>
      <c r="U12" s="199"/>
    </row>
    <row r="13" spans="1:21" s="172" customFormat="1" ht="15" customHeight="1" x14ac:dyDescent="0.15">
      <c r="A13" s="199"/>
      <c r="B13" s="199"/>
      <c r="C13" s="199"/>
      <c r="D13" s="199"/>
      <c r="E13" s="199"/>
      <c r="F13" s="199"/>
      <c r="G13" s="199"/>
      <c r="H13" s="199"/>
      <c r="I13" s="199"/>
      <c r="J13" s="199"/>
      <c r="K13" s="199"/>
      <c r="L13" s="199"/>
      <c r="M13" s="199"/>
      <c r="N13" s="199"/>
      <c r="O13" s="199"/>
      <c r="P13" s="199"/>
      <c r="Q13" s="199"/>
      <c r="R13" s="199"/>
      <c r="S13" s="199"/>
      <c r="T13" s="199"/>
      <c r="U13" s="199"/>
    </row>
    <row r="14" spans="1:21" s="172" customFormat="1" ht="15" customHeight="1" x14ac:dyDescent="0.15">
      <c r="A14" s="199"/>
      <c r="B14" s="199"/>
      <c r="C14" s="199"/>
      <c r="D14" s="199"/>
      <c r="E14" s="199"/>
      <c r="F14" s="199"/>
      <c r="G14" s="199"/>
      <c r="H14" s="199"/>
      <c r="I14" s="199"/>
      <c r="J14" s="199"/>
      <c r="K14" s="199"/>
      <c r="L14" s="199"/>
      <c r="M14" s="199"/>
      <c r="N14" s="199"/>
      <c r="O14" s="199"/>
      <c r="P14" s="199"/>
      <c r="Q14" s="199"/>
      <c r="R14" s="199"/>
      <c r="S14" s="199"/>
      <c r="T14" s="199"/>
      <c r="U14" s="199"/>
    </row>
    <row r="15" spans="1:21" s="172" customFormat="1" ht="15" customHeight="1" x14ac:dyDescent="0.15">
      <c r="A15" s="199"/>
      <c r="B15" s="199"/>
      <c r="C15" s="199"/>
      <c r="D15" s="199"/>
      <c r="E15" s="199"/>
      <c r="F15" s="199"/>
      <c r="G15" s="199"/>
      <c r="H15" s="199"/>
      <c r="I15" s="199"/>
      <c r="J15" s="199"/>
      <c r="K15" s="199"/>
      <c r="L15" s="199"/>
      <c r="M15" s="199"/>
      <c r="N15" s="199"/>
      <c r="O15" s="199"/>
      <c r="P15" s="199"/>
      <c r="Q15" s="199"/>
      <c r="R15" s="199"/>
      <c r="S15" s="199"/>
      <c r="T15" s="199"/>
      <c r="U15" s="199"/>
    </row>
    <row r="16" spans="1:21" s="172" customFormat="1" ht="15" customHeight="1" x14ac:dyDescent="0.15">
      <c r="A16" s="199"/>
      <c r="B16" s="199"/>
      <c r="C16" s="199"/>
      <c r="D16" s="199"/>
      <c r="E16" s="199"/>
      <c r="F16" s="199"/>
      <c r="G16" s="199"/>
      <c r="H16" s="199"/>
      <c r="I16" s="199"/>
      <c r="J16" s="199"/>
      <c r="K16" s="199"/>
      <c r="L16" s="199"/>
      <c r="M16" s="199"/>
      <c r="N16" s="199"/>
      <c r="O16" s="199"/>
      <c r="P16" s="199"/>
      <c r="Q16" s="199"/>
      <c r="R16" s="199"/>
      <c r="S16" s="199"/>
      <c r="T16" s="199"/>
      <c r="U16" s="199"/>
    </row>
    <row r="17" spans="1:21" s="172" customFormat="1" ht="15" customHeight="1" x14ac:dyDescent="0.15">
      <c r="A17" s="199"/>
      <c r="B17" s="199"/>
      <c r="C17" s="199"/>
      <c r="D17" s="199"/>
      <c r="E17" s="199"/>
      <c r="F17" s="199"/>
      <c r="G17" s="199"/>
      <c r="H17" s="199"/>
      <c r="I17" s="199"/>
      <c r="J17" s="199"/>
      <c r="K17" s="199"/>
      <c r="L17" s="199"/>
      <c r="M17" s="199"/>
      <c r="N17" s="199"/>
      <c r="O17" s="199"/>
      <c r="P17" s="199"/>
      <c r="Q17" s="199"/>
      <c r="R17" s="199"/>
      <c r="S17" s="199"/>
      <c r="T17" s="199"/>
      <c r="U17" s="199"/>
    </row>
    <row r="18" spans="1:21" ht="22.5" customHeight="1" x14ac:dyDescent="0.15">
      <c r="A18" s="200" t="s">
        <v>183</v>
      </c>
      <c r="B18" s="201"/>
      <c r="C18" s="201"/>
      <c r="D18" s="201"/>
      <c r="E18" s="201"/>
      <c r="F18" s="201"/>
      <c r="G18" s="202"/>
      <c r="H18" s="202"/>
      <c r="I18" s="202"/>
      <c r="J18" s="202"/>
      <c r="K18" s="202"/>
      <c r="L18" s="202"/>
      <c r="M18" s="202"/>
      <c r="N18" s="202"/>
      <c r="O18" s="202"/>
      <c r="P18" s="202"/>
      <c r="Q18" s="202"/>
      <c r="R18" s="202"/>
      <c r="S18" s="202"/>
      <c r="T18" s="202"/>
      <c r="U18" s="203"/>
    </row>
    <row r="19" spans="1:21" s="171" customFormat="1" ht="15" customHeight="1" x14ac:dyDescent="0.15">
      <c r="A19" s="204"/>
      <c r="B19" s="90"/>
      <c r="C19" s="90"/>
      <c r="D19" s="90"/>
      <c r="E19" s="90"/>
      <c r="F19" s="90"/>
      <c r="G19" s="90"/>
      <c r="H19" s="90"/>
      <c r="I19" s="90"/>
      <c r="J19" s="90"/>
      <c r="K19" s="90"/>
      <c r="L19" s="90"/>
      <c r="M19" s="90"/>
      <c r="N19" s="90"/>
      <c r="O19" s="90"/>
      <c r="P19" s="90"/>
      <c r="Q19" s="90"/>
      <c r="R19" s="90"/>
      <c r="S19" s="90"/>
      <c r="T19" s="90"/>
      <c r="U19" s="205"/>
    </row>
    <row r="20" spans="1:21" s="172" customFormat="1" ht="15" customHeight="1" x14ac:dyDescent="0.15">
      <c r="A20" s="206" t="s">
        <v>184</v>
      </c>
      <c r="B20" s="207"/>
      <c r="C20" s="207"/>
      <c r="D20" s="207"/>
      <c r="E20" s="207"/>
      <c r="F20" s="207"/>
      <c r="G20" s="207"/>
      <c r="H20" s="207"/>
      <c r="I20" s="207"/>
      <c r="J20" s="207"/>
      <c r="K20" s="207"/>
      <c r="L20" s="207"/>
      <c r="M20" s="207"/>
      <c r="N20" s="207"/>
      <c r="O20" s="207"/>
      <c r="P20" s="207"/>
      <c r="Q20" s="207"/>
      <c r="R20" s="207"/>
      <c r="S20" s="207"/>
      <c r="T20" s="207"/>
      <c r="U20" s="208"/>
    </row>
    <row r="21" spans="1:21" s="173" customFormat="1" ht="7.5" customHeight="1" x14ac:dyDescent="0.15">
      <c r="A21" s="209"/>
      <c r="B21" s="210"/>
      <c r="C21" s="210"/>
      <c r="D21" s="210"/>
      <c r="E21" s="210"/>
      <c r="F21" s="210"/>
      <c r="G21" s="210"/>
      <c r="H21" s="210"/>
      <c r="I21" s="210"/>
      <c r="J21" s="210"/>
      <c r="K21" s="210"/>
      <c r="L21" s="210"/>
      <c r="M21" s="210"/>
      <c r="N21" s="210"/>
      <c r="O21" s="210"/>
      <c r="P21" s="210"/>
      <c r="Q21" s="210"/>
      <c r="R21" s="210"/>
      <c r="S21" s="210"/>
      <c r="T21" s="210"/>
      <c r="U21" s="211"/>
    </row>
    <row r="22" spans="1:21" s="172" customFormat="1" ht="18.75" customHeight="1" x14ac:dyDescent="0.15">
      <c r="A22" s="206"/>
      <c r="B22" s="347" t="s">
        <v>74</v>
      </c>
      <c r="C22" s="348"/>
      <c r="D22" s="349"/>
      <c r="E22" s="222" t="s">
        <v>347</v>
      </c>
      <c r="F22" s="207"/>
      <c r="G22" s="207"/>
      <c r="H22" s="207"/>
      <c r="I22" s="207"/>
      <c r="J22" s="207"/>
      <c r="K22" s="207"/>
      <c r="L22" s="207"/>
      <c r="M22" s="207"/>
      <c r="N22" s="207"/>
      <c r="O22" s="207"/>
      <c r="P22" s="207"/>
      <c r="Q22" s="207"/>
      <c r="R22" s="207"/>
      <c r="S22" s="207"/>
      <c r="T22" s="207"/>
      <c r="U22" s="208"/>
    </row>
    <row r="23" spans="1:21" s="172" customFormat="1" ht="7.5" customHeight="1" x14ac:dyDescent="0.15">
      <c r="A23" s="206"/>
      <c r="B23" s="207"/>
      <c r="C23" s="207"/>
      <c r="D23" s="207"/>
      <c r="E23" s="207"/>
      <c r="F23" s="207"/>
      <c r="G23" s="207"/>
      <c r="H23" s="207"/>
      <c r="I23" s="207"/>
      <c r="J23" s="207"/>
      <c r="K23" s="207"/>
      <c r="L23" s="207"/>
      <c r="M23" s="207"/>
      <c r="N23" s="207"/>
      <c r="O23" s="207"/>
      <c r="P23" s="207"/>
      <c r="Q23" s="207"/>
      <c r="R23" s="207"/>
      <c r="S23" s="207"/>
      <c r="T23" s="207"/>
      <c r="U23" s="208"/>
    </row>
    <row r="24" spans="1:21" s="172" customFormat="1" ht="18.75" customHeight="1" x14ac:dyDescent="0.15">
      <c r="A24" s="206"/>
      <c r="B24" s="333" t="s">
        <v>185</v>
      </c>
      <c r="C24" s="334"/>
      <c r="D24" s="335"/>
      <c r="E24" s="207" t="s">
        <v>348</v>
      </c>
      <c r="F24" s="207"/>
      <c r="G24" s="207"/>
      <c r="H24" s="207"/>
      <c r="I24" s="207"/>
      <c r="J24" s="207"/>
      <c r="K24" s="207"/>
      <c r="L24" s="207"/>
      <c r="M24" s="207"/>
      <c r="N24" s="207"/>
      <c r="O24" s="207"/>
      <c r="P24" s="207"/>
      <c r="Q24" s="207"/>
      <c r="R24" s="207"/>
      <c r="S24" s="207"/>
      <c r="T24" s="207"/>
      <c r="U24" s="208"/>
    </row>
    <row r="25" spans="1:21" s="173" customFormat="1" ht="15" customHeight="1" x14ac:dyDescent="0.15">
      <c r="A25" s="212"/>
      <c r="B25" s="213"/>
      <c r="C25" s="213"/>
      <c r="D25" s="213"/>
      <c r="E25" s="213"/>
      <c r="F25" s="213"/>
      <c r="G25" s="213"/>
      <c r="H25" s="213"/>
      <c r="I25" s="213"/>
      <c r="J25" s="213"/>
      <c r="K25" s="213"/>
      <c r="L25" s="213"/>
      <c r="M25" s="213"/>
      <c r="N25" s="213"/>
      <c r="O25" s="213"/>
      <c r="P25" s="213"/>
      <c r="Q25" s="213"/>
      <c r="R25" s="213"/>
      <c r="S25" s="213"/>
      <c r="T25" s="213"/>
      <c r="U25" s="214"/>
    </row>
    <row r="26" spans="1:21" s="173" customFormat="1" ht="15" customHeight="1" x14ac:dyDescent="0.15">
      <c r="A26" s="215"/>
      <c r="B26" s="215"/>
      <c r="C26" s="215"/>
      <c r="D26" s="215"/>
      <c r="E26" s="215"/>
      <c r="F26" s="215"/>
      <c r="G26" s="215"/>
      <c r="H26" s="215"/>
      <c r="I26" s="215"/>
      <c r="J26" s="215"/>
      <c r="K26" s="215"/>
      <c r="L26" s="215"/>
      <c r="M26" s="215"/>
      <c r="N26" s="215"/>
      <c r="O26" s="215"/>
      <c r="P26" s="215"/>
      <c r="Q26" s="215"/>
      <c r="R26" s="215"/>
      <c r="S26" s="215"/>
      <c r="T26" s="215"/>
      <c r="U26" s="215"/>
    </row>
    <row r="27" spans="1:21" s="37" customFormat="1" ht="22.5" customHeight="1" x14ac:dyDescent="0.15">
      <c r="A27" s="200" t="s">
        <v>186</v>
      </c>
      <c r="B27" s="216"/>
      <c r="C27" s="216"/>
      <c r="D27" s="216"/>
      <c r="E27" s="216"/>
      <c r="F27" s="216"/>
      <c r="G27" s="216"/>
      <c r="H27" s="216"/>
      <c r="I27" s="216"/>
      <c r="J27" s="216"/>
      <c r="K27" s="216"/>
      <c r="L27" s="216"/>
      <c r="M27" s="216"/>
      <c r="N27" s="216"/>
      <c r="O27" s="216"/>
      <c r="P27" s="216"/>
      <c r="Q27" s="216"/>
      <c r="R27" s="216"/>
      <c r="S27" s="216"/>
      <c r="T27" s="216"/>
      <c r="U27" s="217"/>
    </row>
    <row r="28" spans="1:21" s="171" customFormat="1" ht="15" customHeight="1" x14ac:dyDescent="0.15">
      <c r="A28" s="204"/>
      <c r="B28" s="90"/>
      <c r="C28" s="90"/>
      <c r="D28" s="90"/>
      <c r="E28" s="90"/>
      <c r="F28" s="90"/>
      <c r="G28" s="90"/>
      <c r="H28" s="90"/>
      <c r="I28" s="90"/>
      <c r="J28" s="90"/>
      <c r="K28" s="90"/>
      <c r="L28" s="90"/>
      <c r="M28" s="90"/>
      <c r="N28" s="90"/>
      <c r="O28" s="90"/>
      <c r="P28" s="90"/>
      <c r="Q28" s="90"/>
      <c r="R28" s="90"/>
      <c r="S28" s="90"/>
      <c r="T28" s="90"/>
      <c r="U28" s="205"/>
    </row>
    <row r="29" spans="1:21" s="172" customFormat="1" ht="15.75" customHeight="1" x14ac:dyDescent="0.15">
      <c r="A29" s="206" t="s">
        <v>349</v>
      </c>
      <c r="B29" s="207"/>
      <c r="C29" s="207"/>
      <c r="D29" s="207"/>
      <c r="E29" s="207"/>
      <c r="F29" s="207"/>
      <c r="G29" s="207"/>
      <c r="H29" s="207"/>
      <c r="I29" s="207"/>
      <c r="J29" s="207"/>
      <c r="K29" s="207"/>
      <c r="L29" s="207"/>
      <c r="M29" s="207"/>
      <c r="N29" s="207"/>
      <c r="O29" s="207"/>
      <c r="P29" s="207"/>
      <c r="Q29" s="207"/>
      <c r="R29" s="207"/>
      <c r="S29" s="207"/>
      <c r="T29" s="207"/>
      <c r="U29" s="208"/>
    </row>
    <row r="30" spans="1:21" s="172" customFormat="1" ht="15.75" customHeight="1" x14ac:dyDescent="0.15">
      <c r="A30" s="206" t="s">
        <v>216</v>
      </c>
      <c r="B30" s="207"/>
      <c r="C30" s="207"/>
      <c r="D30" s="207"/>
      <c r="E30" s="207"/>
      <c r="F30" s="207"/>
      <c r="G30" s="207"/>
      <c r="H30" s="207"/>
      <c r="I30" s="207"/>
      <c r="J30" s="207"/>
      <c r="K30" s="207"/>
      <c r="L30" s="207"/>
      <c r="M30" s="207"/>
      <c r="N30" s="207"/>
      <c r="O30" s="207"/>
      <c r="P30" s="207"/>
      <c r="Q30" s="207"/>
      <c r="R30" s="207"/>
      <c r="S30" s="207"/>
      <c r="T30" s="207"/>
      <c r="U30" s="208"/>
    </row>
    <row r="31" spans="1:21" s="172" customFormat="1" ht="7.5" customHeight="1" x14ac:dyDescent="0.15">
      <c r="A31" s="206"/>
      <c r="B31" s="207"/>
      <c r="C31" s="207"/>
      <c r="D31" s="207"/>
      <c r="E31" s="207"/>
      <c r="F31" s="207"/>
      <c r="G31" s="207"/>
      <c r="H31" s="207"/>
      <c r="I31" s="207"/>
      <c r="J31" s="207"/>
      <c r="K31" s="207"/>
      <c r="L31" s="207"/>
      <c r="M31" s="207"/>
      <c r="N31" s="207"/>
      <c r="O31" s="207"/>
      <c r="P31" s="207"/>
      <c r="Q31" s="207"/>
      <c r="R31" s="207"/>
      <c r="S31" s="207"/>
      <c r="T31" s="207"/>
      <c r="U31" s="208"/>
    </row>
    <row r="32" spans="1:21" s="172" customFormat="1" ht="18.75" customHeight="1" x14ac:dyDescent="0.15">
      <c r="A32" s="206"/>
      <c r="B32" s="347" t="s">
        <v>74</v>
      </c>
      <c r="C32" s="348"/>
      <c r="D32" s="349"/>
      <c r="E32" s="207" t="s">
        <v>187</v>
      </c>
      <c r="F32" s="207"/>
      <c r="G32" s="207"/>
      <c r="H32" s="207"/>
      <c r="I32" s="207"/>
      <c r="J32" s="207"/>
      <c r="K32" s="207"/>
      <c r="L32" s="207"/>
      <c r="M32" s="207"/>
      <c r="N32" s="207"/>
      <c r="O32" s="207"/>
      <c r="P32" s="207"/>
      <c r="Q32" s="207"/>
      <c r="R32" s="207"/>
      <c r="S32" s="207"/>
      <c r="T32" s="207"/>
      <c r="U32" s="208"/>
    </row>
    <row r="33" spans="1:21" s="172" customFormat="1" ht="7.5" customHeight="1" x14ac:dyDescent="0.15">
      <c r="A33" s="206"/>
      <c r="B33" s="207"/>
      <c r="C33" s="207"/>
      <c r="D33" s="207"/>
      <c r="E33" s="207"/>
      <c r="F33" s="207"/>
      <c r="G33" s="207"/>
      <c r="H33" s="207"/>
      <c r="I33" s="207"/>
      <c r="J33" s="207"/>
      <c r="K33" s="207"/>
      <c r="L33" s="207"/>
      <c r="M33" s="207"/>
      <c r="N33" s="207"/>
      <c r="O33" s="207"/>
      <c r="P33" s="207"/>
      <c r="Q33" s="207"/>
      <c r="R33" s="207"/>
      <c r="S33" s="207"/>
      <c r="T33" s="207"/>
      <c r="U33" s="208"/>
    </row>
    <row r="34" spans="1:21" s="172" customFormat="1" ht="18.75" customHeight="1" x14ac:dyDescent="0.15">
      <c r="A34" s="206"/>
      <c r="B34" s="328" t="s">
        <v>188</v>
      </c>
      <c r="C34" s="329"/>
      <c r="D34" s="330"/>
      <c r="E34" s="207" t="s">
        <v>189</v>
      </c>
      <c r="F34" s="207"/>
      <c r="G34" s="207"/>
      <c r="H34" s="207"/>
      <c r="I34" s="207"/>
      <c r="J34" s="207"/>
      <c r="K34" s="207"/>
      <c r="L34" s="207"/>
      <c r="M34" s="207"/>
      <c r="N34" s="207"/>
      <c r="O34" s="207"/>
      <c r="P34" s="207"/>
      <c r="Q34" s="207"/>
      <c r="R34" s="207"/>
      <c r="S34" s="207"/>
      <c r="T34" s="207"/>
      <c r="U34" s="208"/>
    </row>
    <row r="35" spans="1:21" s="172" customFormat="1" ht="7.5" customHeight="1" x14ac:dyDescent="0.15">
      <c r="A35" s="206"/>
      <c r="B35" s="207"/>
      <c r="C35" s="207"/>
      <c r="D35" s="207"/>
      <c r="E35" s="207"/>
      <c r="F35" s="207"/>
      <c r="G35" s="207"/>
      <c r="H35" s="207"/>
      <c r="I35" s="207"/>
      <c r="J35" s="207"/>
      <c r="K35" s="207"/>
      <c r="L35" s="207"/>
      <c r="M35" s="207"/>
      <c r="N35" s="207"/>
      <c r="O35" s="207"/>
      <c r="P35" s="207"/>
      <c r="Q35" s="207"/>
      <c r="R35" s="207"/>
      <c r="S35" s="207"/>
      <c r="T35" s="207"/>
      <c r="U35" s="208"/>
    </row>
    <row r="36" spans="1:21" s="172" customFormat="1" ht="18.75" customHeight="1" x14ac:dyDescent="0.15">
      <c r="A36" s="206"/>
      <c r="B36" s="333" t="s">
        <v>185</v>
      </c>
      <c r="C36" s="334"/>
      <c r="D36" s="335"/>
      <c r="E36" s="207" t="s">
        <v>190</v>
      </c>
      <c r="F36" s="207"/>
      <c r="G36" s="207"/>
      <c r="H36" s="207"/>
      <c r="I36" s="207"/>
      <c r="J36" s="207"/>
      <c r="K36" s="207"/>
      <c r="L36" s="207"/>
      <c r="M36" s="207"/>
      <c r="N36" s="207"/>
      <c r="O36" s="207"/>
      <c r="P36" s="207"/>
      <c r="Q36" s="207"/>
      <c r="R36" s="207"/>
      <c r="S36" s="207"/>
      <c r="T36" s="207"/>
      <c r="U36" s="208"/>
    </row>
    <row r="37" spans="1:21" ht="15.75" customHeight="1" x14ac:dyDescent="0.15">
      <c r="A37" s="354"/>
      <c r="B37" s="355"/>
      <c r="C37" s="355"/>
      <c r="D37" s="355"/>
      <c r="E37" s="355"/>
      <c r="F37" s="355"/>
      <c r="G37" s="355"/>
      <c r="H37" s="355"/>
      <c r="I37" s="355"/>
      <c r="J37" s="355"/>
      <c r="K37" s="355"/>
      <c r="L37" s="355"/>
      <c r="M37" s="355"/>
      <c r="N37" s="355"/>
      <c r="O37" s="355"/>
      <c r="P37" s="355"/>
      <c r="Q37" s="355"/>
      <c r="R37" s="355"/>
      <c r="S37" s="355"/>
      <c r="T37" s="355"/>
      <c r="U37" s="356"/>
    </row>
    <row r="38" spans="1:21" ht="15" customHeight="1" x14ac:dyDescent="0.15">
      <c r="A38" s="6"/>
      <c r="B38" s="6"/>
      <c r="C38" s="6"/>
      <c r="D38" s="6"/>
      <c r="E38" s="6"/>
      <c r="F38" s="6"/>
      <c r="G38" s="6"/>
      <c r="H38" s="6"/>
      <c r="I38" s="6"/>
      <c r="J38" s="6"/>
      <c r="K38" s="6"/>
      <c r="L38" s="6"/>
      <c r="M38" s="6"/>
      <c r="N38" s="6"/>
      <c r="O38" s="6"/>
      <c r="P38" s="6"/>
      <c r="Q38" s="6"/>
      <c r="R38" s="6"/>
      <c r="S38" s="6"/>
      <c r="T38" s="6"/>
      <c r="U38" s="6"/>
    </row>
    <row r="39" spans="1:21" s="37" customFormat="1" ht="22.5" customHeight="1" x14ac:dyDescent="0.15">
      <c r="A39" s="200" t="s">
        <v>191</v>
      </c>
      <c r="B39" s="216"/>
      <c r="C39" s="216"/>
      <c r="D39" s="216"/>
      <c r="E39" s="216"/>
      <c r="F39" s="216"/>
      <c r="G39" s="216"/>
      <c r="H39" s="216"/>
      <c r="I39" s="216"/>
      <c r="J39" s="216"/>
      <c r="K39" s="216"/>
      <c r="L39" s="216"/>
      <c r="M39" s="216"/>
      <c r="N39" s="216"/>
      <c r="O39" s="216"/>
      <c r="P39" s="216"/>
      <c r="Q39" s="216"/>
      <c r="R39" s="216"/>
      <c r="S39" s="216"/>
      <c r="T39" s="216"/>
      <c r="U39" s="217"/>
    </row>
    <row r="40" spans="1:21" s="171" customFormat="1" ht="15" customHeight="1" x14ac:dyDescent="0.15">
      <c r="A40" s="204"/>
      <c r="B40" s="90"/>
      <c r="C40" s="90"/>
      <c r="D40" s="90"/>
      <c r="E40" s="90"/>
      <c r="F40" s="90"/>
      <c r="G40" s="90"/>
      <c r="H40" s="90"/>
      <c r="I40" s="90"/>
      <c r="J40" s="90"/>
      <c r="K40" s="90"/>
      <c r="L40" s="90"/>
      <c r="M40" s="90"/>
      <c r="N40" s="90"/>
      <c r="O40" s="90"/>
      <c r="P40" s="90"/>
      <c r="Q40" s="90"/>
      <c r="R40" s="90"/>
      <c r="S40" s="90"/>
      <c r="T40" s="90"/>
      <c r="U40" s="205"/>
    </row>
    <row r="41" spans="1:21" s="172" customFormat="1" ht="15" customHeight="1" x14ac:dyDescent="0.15">
      <c r="A41" s="206" t="s">
        <v>217</v>
      </c>
      <c r="B41" s="207"/>
      <c r="C41" s="207"/>
      <c r="D41" s="207"/>
      <c r="E41" s="207"/>
      <c r="F41" s="207"/>
      <c r="G41" s="207"/>
      <c r="H41" s="207"/>
      <c r="I41" s="207"/>
      <c r="J41" s="207"/>
      <c r="K41" s="207"/>
      <c r="L41" s="207"/>
      <c r="M41" s="207"/>
      <c r="N41" s="207"/>
      <c r="O41" s="207"/>
      <c r="P41" s="207"/>
      <c r="Q41" s="207"/>
      <c r="R41" s="207"/>
      <c r="S41" s="207"/>
      <c r="T41" s="207"/>
      <c r="U41" s="208"/>
    </row>
    <row r="42" spans="1:21" s="172" customFormat="1" ht="15" customHeight="1" x14ac:dyDescent="0.15">
      <c r="A42" s="206" t="s">
        <v>218</v>
      </c>
      <c r="B42" s="207"/>
      <c r="C42" s="207"/>
      <c r="D42" s="207"/>
      <c r="E42" s="207"/>
      <c r="F42" s="207"/>
      <c r="G42" s="207"/>
      <c r="H42" s="207"/>
      <c r="I42" s="207"/>
      <c r="J42" s="207"/>
      <c r="K42" s="207"/>
      <c r="L42" s="207"/>
      <c r="M42" s="207"/>
      <c r="N42" s="207"/>
      <c r="O42" s="207"/>
      <c r="P42" s="207"/>
      <c r="Q42" s="207"/>
      <c r="R42" s="207"/>
      <c r="S42" s="207"/>
      <c r="T42" s="207"/>
      <c r="U42" s="208"/>
    </row>
    <row r="43" spans="1:21" s="172" customFormat="1" ht="7.5" customHeight="1" x14ac:dyDescent="0.15">
      <c r="A43" s="206"/>
      <c r="B43" s="207"/>
      <c r="C43" s="207"/>
      <c r="D43" s="207"/>
      <c r="E43" s="324" t="s">
        <v>192</v>
      </c>
      <c r="F43" s="324"/>
      <c r="G43" s="324"/>
      <c r="H43" s="324"/>
      <c r="I43" s="324"/>
      <c r="J43" s="324"/>
      <c r="K43" s="324"/>
      <c r="L43" s="324"/>
      <c r="M43" s="324"/>
      <c r="N43" s="324"/>
      <c r="O43" s="324"/>
      <c r="P43" s="324"/>
      <c r="Q43" s="324"/>
      <c r="R43" s="324"/>
      <c r="S43" s="324"/>
      <c r="T43" s="324"/>
      <c r="U43" s="325"/>
    </row>
    <row r="44" spans="1:21" s="172" customFormat="1" ht="18.75" customHeight="1" x14ac:dyDescent="0.15">
      <c r="A44" s="206"/>
      <c r="B44" s="328" t="s">
        <v>188</v>
      </c>
      <c r="C44" s="329"/>
      <c r="D44" s="330"/>
      <c r="E44" s="324"/>
      <c r="F44" s="324"/>
      <c r="G44" s="324"/>
      <c r="H44" s="324"/>
      <c r="I44" s="324"/>
      <c r="J44" s="324"/>
      <c r="K44" s="324"/>
      <c r="L44" s="324"/>
      <c r="M44" s="324"/>
      <c r="N44" s="324"/>
      <c r="O44" s="324"/>
      <c r="P44" s="324"/>
      <c r="Q44" s="324"/>
      <c r="R44" s="324"/>
      <c r="S44" s="324"/>
      <c r="T44" s="324"/>
      <c r="U44" s="325"/>
    </row>
    <row r="45" spans="1:21" ht="15" customHeight="1" x14ac:dyDescent="0.15">
      <c r="A45" s="218"/>
      <c r="B45" s="219"/>
      <c r="C45" s="219"/>
      <c r="D45" s="219"/>
      <c r="E45" s="326"/>
      <c r="F45" s="326"/>
      <c r="G45" s="326"/>
      <c r="H45" s="326"/>
      <c r="I45" s="326"/>
      <c r="J45" s="326"/>
      <c r="K45" s="326"/>
      <c r="L45" s="326"/>
      <c r="M45" s="326"/>
      <c r="N45" s="326"/>
      <c r="O45" s="326"/>
      <c r="P45" s="326"/>
      <c r="Q45" s="326"/>
      <c r="R45" s="326"/>
      <c r="S45" s="326"/>
      <c r="T45" s="326"/>
      <c r="U45" s="327"/>
    </row>
    <row r="46" spans="1:21" ht="18.75" customHeight="1" x14ac:dyDescent="0.15"/>
    <row r="47" spans="1:21" ht="18.75" customHeight="1" x14ac:dyDescent="0.15">
      <c r="A47" s="6"/>
      <c r="B47" s="6"/>
      <c r="C47" s="6"/>
      <c r="D47" s="6"/>
      <c r="E47" s="6"/>
      <c r="F47" s="6"/>
      <c r="G47" s="6"/>
      <c r="H47" s="6"/>
      <c r="I47" s="6"/>
      <c r="J47" s="6"/>
      <c r="K47" s="6"/>
      <c r="L47" s="6"/>
      <c r="M47" s="6"/>
      <c r="N47" s="6"/>
      <c r="O47" s="6"/>
      <c r="P47" s="6"/>
      <c r="Q47" s="6"/>
      <c r="R47" s="6"/>
      <c r="S47" s="6"/>
      <c r="T47" s="6"/>
      <c r="U47" s="6"/>
    </row>
    <row r="48" spans="1:21" s="37" customFormat="1" ht="23.25" customHeight="1" thickBot="1" x14ac:dyDescent="0.2">
      <c r="A48" s="197" t="s">
        <v>197</v>
      </c>
      <c r="B48" s="198"/>
      <c r="C48" s="198"/>
      <c r="D48" s="198"/>
      <c r="E48" s="198"/>
      <c r="F48" s="198"/>
      <c r="G48" s="198"/>
      <c r="H48" s="198"/>
      <c r="I48" s="198"/>
      <c r="J48" s="198"/>
      <c r="K48" s="198"/>
      <c r="L48" s="198"/>
      <c r="M48" s="198"/>
      <c r="N48" s="198"/>
      <c r="O48" s="198"/>
      <c r="P48" s="198"/>
      <c r="Q48" s="198"/>
      <c r="R48" s="198"/>
      <c r="S48" s="198"/>
      <c r="T48" s="198"/>
      <c r="U48" s="198"/>
    </row>
    <row r="49" spans="1:21" s="173" customFormat="1" ht="11.25" customHeight="1" x14ac:dyDescent="0.15">
      <c r="A49" s="215"/>
      <c r="B49" s="215"/>
      <c r="C49" s="215"/>
      <c r="D49" s="215"/>
      <c r="E49" s="215"/>
      <c r="F49" s="215"/>
      <c r="G49" s="215"/>
      <c r="H49" s="215"/>
      <c r="I49" s="215"/>
      <c r="J49" s="215"/>
      <c r="K49" s="215"/>
      <c r="L49" s="215"/>
      <c r="M49" s="215"/>
      <c r="N49" s="215"/>
      <c r="O49" s="215"/>
      <c r="P49" s="215"/>
      <c r="Q49" s="215"/>
      <c r="R49" s="215"/>
      <c r="S49" s="215"/>
      <c r="T49" s="215"/>
      <c r="U49" s="215"/>
    </row>
    <row r="50" spans="1:21" s="173" customFormat="1" ht="15" customHeight="1" x14ac:dyDescent="0.15">
      <c r="A50" s="220" t="s">
        <v>338</v>
      </c>
      <c r="B50" s="215" t="s">
        <v>199</v>
      </c>
      <c r="C50" s="215"/>
      <c r="D50" s="215"/>
      <c r="E50" s="215"/>
      <c r="F50" s="215"/>
      <c r="G50" s="215"/>
      <c r="H50" s="215"/>
      <c r="I50" s="215"/>
      <c r="J50" s="215"/>
      <c r="K50" s="215"/>
      <c r="L50" s="215"/>
      <c r="M50" s="220"/>
      <c r="N50" s="215"/>
      <c r="O50" s="215"/>
      <c r="P50" s="215"/>
      <c r="Q50" s="215"/>
      <c r="R50" s="215"/>
      <c r="S50" s="215"/>
      <c r="T50" s="215"/>
      <c r="U50" s="215"/>
    </row>
    <row r="51" spans="1:21" s="173" customFormat="1" ht="15" customHeight="1" x14ac:dyDescent="0.15">
      <c r="A51" s="215"/>
      <c r="B51" s="215"/>
      <c r="C51" s="215"/>
      <c r="D51" s="215"/>
      <c r="E51" s="215"/>
      <c r="F51" s="215"/>
      <c r="G51" s="215"/>
      <c r="H51" s="215"/>
      <c r="I51" s="215"/>
      <c r="J51" s="215"/>
      <c r="K51" s="215"/>
      <c r="L51" s="215"/>
      <c r="M51" s="215"/>
      <c r="N51" s="215"/>
      <c r="O51" s="215"/>
      <c r="P51" s="215"/>
      <c r="Q51" s="215"/>
      <c r="R51" s="215"/>
      <c r="S51" s="215"/>
      <c r="T51" s="215"/>
      <c r="U51" s="215"/>
    </row>
    <row r="52" spans="1:21" s="173" customFormat="1" ht="15" customHeight="1" x14ac:dyDescent="0.15">
      <c r="A52" s="215"/>
      <c r="B52" s="215"/>
      <c r="C52" s="215"/>
      <c r="D52" s="215"/>
      <c r="E52" s="215"/>
      <c r="F52" s="215"/>
      <c r="G52" s="215"/>
      <c r="H52" s="215"/>
      <c r="I52" s="215"/>
      <c r="J52" s="215"/>
      <c r="K52" s="215"/>
      <c r="L52" s="215"/>
      <c r="M52" s="215"/>
      <c r="N52" s="215"/>
      <c r="O52" s="215"/>
      <c r="P52" s="215"/>
      <c r="Q52" s="215"/>
      <c r="R52" s="215"/>
      <c r="S52" s="215"/>
      <c r="T52" s="215"/>
      <c r="U52" s="215"/>
    </row>
    <row r="53" spans="1:21" s="173" customFormat="1" ht="15" customHeight="1" x14ac:dyDescent="0.15">
      <c r="A53" s="215"/>
      <c r="B53" s="215"/>
      <c r="C53" s="215"/>
      <c r="D53" s="215"/>
      <c r="E53" s="215"/>
      <c r="F53" s="215"/>
      <c r="G53" s="215"/>
      <c r="H53" s="215"/>
      <c r="I53" s="215"/>
      <c r="J53" s="215"/>
      <c r="K53" s="215"/>
      <c r="L53" s="215"/>
      <c r="M53" s="215"/>
      <c r="N53" s="215"/>
      <c r="O53" s="215"/>
      <c r="P53" s="215"/>
      <c r="Q53" s="215"/>
      <c r="R53" s="215"/>
      <c r="S53" s="215"/>
      <c r="T53" s="215"/>
      <c r="U53" s="215"/>
    </row>
    <row r="54" spans="1:21" s="173" customFormat="1" ht="15" customHeight="1" x14ac:dyDescent="0.15">
      <c r="A54" s="215"/>
      <c r="B54" s="215"/>
      <c r="C54" s="215"/>
      <c r="D54" s="215"/>
      <c r="E54" s="215"/>
      <c r="F54" s="215"/>
      <c r="G54" s="215"/>
      <c r="H54" s="215"/>
      <c r="I54" s="215"/>
      <c r="J54" s="215"/>
      <c r="K54" s="215"/>
      <c r="L54" s="215"/>
      <c r="M54" s="215"/>
      <c r="N54" s="215"/>
      <c r="O54" s="215"/>
      <c r="P54" s="215"/>
      <c r="Q54" s="215"/>
      <c r="R54" s="215"/>
      <c r="S54" s="215"/>
      <c r="T54" s="215"/>
      <c r="U54" s="215"/>
    </row>
    <row r="55" spans="1:21" s="173" customFormat="1" ht="15" customHeight="1" x14ac:dyDescent="0.15">
      <c r="A55" s="215"/>
      <c r="B55" s="215"/>
      <c r="C55" s="215"/>
      <c r="D55" s="215"/>
      <c r="E55" s="215"/>
      <c r="F55" s="215"/>
      <c r="G55" s="215"/>
      <c r="H55" s="215"/>
      <c r="I55" s="215"/>
      <c r="J55" s="215"/>
      <c r="K55" s="215"/>
      <c r="L55" s="215"/>
      <c r="M55" s="215"/>
      <c r="N55" s="215"/>
      <c r="O55" s="215"/>
      <c r="P55" s="215"/>
      <c r="Q55" s="215"/>
      <c r="R55" s="215"/>
      <c r="S55" s="215"/>
      <c r="T55" s="215"/>
      <c r="U55" s="215"/>
    </row>
    <row r="56" spans="1:21" s="173" customFormat="1" ht="15" customHeight="1" x14ac:dyDescent="0.15">
      <c r="A56" s="215"/>
      <c r="B56" s="215"/>
      <c r="C56" s="215"/>
      <c r="D56" s="215"/>
      <c r="E56" s="215"/>
      <c r="F56" s="215"/>
      <c r="G56" s="215"/>
      <c r="H56" s="215"/>
      <c r="I56" s="215"/>
      <c r="J56" s="215"/>
      <c r="K56" s="215"/>
      <c r="L56" s="215"/>
      <c r="M56" s="215"/>
      <c r="N56" s="215"/>
      <c r="O56" s="215"/>
      <c r="P56" s="215"/>
      <c r="Q56" s="215"/>
      <c r="R56" s="215"/>
      <c r="S56" s="215"/>
      <c r="T56" s="215"/>
      <c r="U56" s="215"/>
    </row>
    <row r="57" spans="1:21" s="173" customFormat="1" ht="15" customHeight="1" x14ac:dyDescent="0.15">
      <c r="A57" s="215"/>
      <c r="B57" s="215"/>
      <c r="C57" s="215"/>
      <c r="D57" s="215"/>
      <c r="E57" s="215"/>
      <c r="F57" s="215"/>
      <c r="G57" s="215"/>
      <c r="H57" s="215"/>
      <c r="I57" s="215"/>
      <c r="J57" s="215"/>
      <c r="K57" s="215"/>
      <c r="L57" s="215"/>
      <c r="M57" s="215"/>
      <c r="N57" s="215"/>
      <c r="O57" s="215"/>
      <c r="P57" s="215"/>
      <c r="Q57" s="215"/>
      <c r="R57" s="215"/>
      <c r="S57" s="215"/>
      <c r="T57" s="215"/>
      <c r="U57" s="215"/>
    </row>
    <row r="58" spans="1:21" s="173" customFormat="1" ht="15" customHeight="1" x14ac:dyDescent="0.15">
      <c r="A58" s="215"/>
      <c r="B58" s="215"/>
      <c r="C58" s="215"/>
      <c r="D58" s="215"/>
      <c r="E58" s="215"/>
      <c r="F58" s="215"/>
      <c r="G58" s="215"/>
      <c r="H58" s="215"/>
      <c r="I58" s="215"/>
      <c r="J58" s="215"/>
      <c r="K58" s="215"/>
      <c r="L58" s="215"/>
      <c r="M58" s="215"/>
      <c r="N58" s="215"/>
      <c r="O58" s="215"/>
      <c r="P58" s="215"/>
      <c r="Q58" s="215"/>
      <c r="R58" s="215"/>
      <c r="S58" s="215"/>
      <c r="T58" s="215"/>
      <c r="U58" s="215"/>
    </row>
    <row r="59" spans="1:21" s="173" customFormat="1" ht="15" customHeight="1" x14ac:dyDescent="0.15">
      <c r="A59" s="220" t="s">
        <v>113</v>
      </c>
      <c r="B59" s="215" t="s">
        <v>340</v>
      </c>
      <c r="C59" s="215"/>
      <c r="D59" s="215"/>
      <c r="E59" s="215"/>
      <c r="F59" s="215"/>
      <c r="G59" s="215"/>
      <c r="H59" s="215"/>
      <c r="I59" s="215"/>
      <c r="J59" s="215"/>
      <c r="K59" s="215"/>
      <c r="L59" s="215"/>
      <c r="M59" s="215"/>
      <c r="N59" s="215"/>
      <c r="O59" s="215"/>
      <c r="P59" s="215"/>
      <c r="Q59" s="215"/>
      <c r="R59" s="215"/>
      <c r="S59" s="215"/>
      <c r="T59" s="215"/>
      <c r="U59" s="215"/>
    </row>
    <row r="60" spans="1:21" s="173" customFormat="1" ht="7.5" customHeight="1" x14ac:dyDescent="0.15">
      <c r="A60" s="220"/>
      <c r="B60" s="215"/>
      <c r="C60" s="215"/>
      <c r="D60" s="215"/>
      <c r="E60" s="215"/>
      <c r="F60" s="215"/>
      <c r="G60" s="215"/>
      <c r="H60" s="215"/>
      <c r="I60" s="215"/>
      <c r="J60" s="215"/>
      <c r="K60" s="215"/>
      <c r="L60" s="215"/>
      <c r="M60" s="215"/>
      <c r="N60" s="215"/>
      <c r="O60" s="215"/>
      <c r="P60" s="215"/>
      <c r="Q60" s="215"/>
      <c r="R60" s="215"/>
      <c r="S60" s="215"/>
      <c r="T60" s="215"/>
      <c r="U60" s="215"/>
    </row>
    <row r="61" spans="1:21" s="173" customFormat="1" ht="15" customHeight="1" x14ac:dyDescent="0.15">
      <c r="A61" s="215"/>
      <c r="B61" s="215"/>
      <c r="C61" s="215"/>
      <c r="D61" s="215"/>
      <c r="E61" s="215"/>
      <c r="F61" s="215"/>
      <c r="G61" s="215"/>
      <c r="H61" s="215"/>
      <c r="I61" s="215"/>
      <c r="J61" s="215"/>
      <c r="K61" s="215"/>
      <c r="L61" s="215"/>
      <c r="M61" s="215"/>
      <c r="N61" s="215"/>
      <c r="O61" s="215"/>
      <c r="P61" s="215"/>
      <c r="Q61" s="215"/>
      <c r="R61" s="215"/>
      <c r="S61" s="215"/>
      <c r="T61" s="215"/>
      <c r="U61" s="215"/>
    </row>
    <row r="62" spans="1:21" s="173" customFormat="1" ht="15" customHeight="1" x14ac:dyDescent="0.15">
      <c r="A62" s="215"/>
      <c r="B62" s="215"/>
      <c r="C62" s="215"/>
      <c r="D62" s="215"/>
      <c r="E62" s="215"/>
      <c r="F62" s="215"/>
      <c r="G62" s="215"/>
      <c r="H62" s="215"/>
      <c r="I62" s="215"/>
      <c r="J62" s="215"/>
      <c r="K62" s="215"/>
      <c r="L62" s="215"/>
      <c r="M62" s="215"/>
      <c r="N62" s="215"/>
      <c r="O62" s="215"/>
      <c r="P62" s="215"/>
      <c r="Q62" s="215"/>
      <c r="R62" s="215"/>
      <c r="S62" s="215"/>
      <c r="T62" s="215"/>
      <c r="U62" s="215"/>
    </row>
    <row r="63" spans="1:21" s="173" customFormat="1" ht="15" customHeight="1" x14ac:dyDescent="0.15">
      <c r="A63" s="215"/>
      <c r="B63" s="215"/>
      <c r="C63" s="215"/>
      <c r="D63" s="215"/>
      <c r="E63" s="215"/>
      <c r="F63" s="215"/>
      <c r="G63" s="215"/>
      <c r="H63" s="215"/>
      <c r="I63" s="215"/>
      <c r="J63" s="215"/>
      <c r="K63" s="215"/>
      <c r="L63" s="215"/>
      <c r="M63" s="215"/>
      <c r="N63" s="215"/>
      <c r="O63" s="215"/>
      <c r="P63" s="215"/>
      <c r="Q63" s="215"/>
      <c r="R63" s="215"/>
      <c r="S63" s="215"/>
      <c r="T63" s="215"/>
      <c r="U63" s="215"/>
    </row>
    <row r="64" spans="1:21" s="173" customFormat="1" ht="15" customHeight="1" x14ac:dyDescent="0.15">
      <c r="A64" s="215"/>
      <c r="B64" s="215"/>
      <c r="C64" s="215"/>
      <c r="D64" s="215"/>
      <c r="E64" s="215"/>
      <c r="F64" s="215"/>
      <c r="G64" s="215"/>
      <c r="H64" s="215"/>
      <c r="I64" s="215"/>
      <c r="J64" s="215"/>
      <c r="K64" s="215"/>
      <c r="L64" s="215"/>
      <c r="M64" s="215"/>
      <c r="N64" s="215"/>
      <c r="O64" s="215"/>
      <c r="P64" s="215"/>
      <c r="Q64" s="215"/>
      <c r="R64" s="215"/>
      <c r="S64" s="215"/>
      <c r="T64" s="215"/>
      <c r="U64" s="215"/>
    </row>
    <row r="65" spans="1:21" s="173" customFormat="1" ht="15" customHeight="1" x14ac:dyDescent="0.15">
      <c r="A65" s="215"/>
      <c r="B65" s="215"/>
      <c r="C65" s="215"/>
      <c r="D65" s="215"/>
      <c r="E65" s="215"/>
      <c r="F65" s="215"/>
      <c r="G65" s="215"/>
      <c r="H65" s="215"/>
      <c r="I65" s="215"/>
      <c r="J65" s="215"/>
      <c r="K65" s="215"/>
      <c r="L65" s="215"/>
      <c r="M65" s="215"/>
      <c r="N65" s="215"/>
      <c r="O65" s="215"/>
      <c r="P65" s="215"/>
      <c r="Q65" s="215"/>
      <c r="R65" s="215"/>
      <c r="S65" s="215"/>
      <c r="T65" s="215"/>
      <c r="U65" s="215"/>
    </row>
    <row r="66" spans="1:21" s="173" customFormat="1" ht="15" customHeight="1" x14ac:dyDescent="0.15">
      <c r="A66" s="215"/>
      <c r="B66" s="215"/>
      <c r="C66" s="215"/>
      <c r="D66" s="215"/>
      <c r="E66" s="215"/>
      <c r="F66" s="215"/>
      <c r="G66" s="215"/>
      <c r="H66" s="215"/>
      <c r="I66" s="215"/>
      <c r="J66" s="215"/>
      <c r="K66" s="215"/>
      <c r="L66" s="215"/>
      <c r="M66" s="215"/>
      <c r="N66" s="215"/>
      <c r="O66" s="215"/>
      <c r="P66" s="215"/>
      <c r="Q66" s="215"/>
      <c r="R66" s="215"/>
      <c r="S66" s="215"/>
      <c r="T66" s="215"/>
      <c r="U66" s="215"/>
    </row>
    <row r="67" spans="1:21" s="173" customFormat="1" ht="15" customHeight="1" x14ac:dyDescent="0.15">
      <c r="A67" s="215"/>
      <c r="B67" s="215"/>
      <c r="C67" s="215"/>
      <c r="D67" s="215"/>
      <c r="E67" s="215"/>
      <c r="F67" s="215"/>
      <c r="G67" s="215"/>
      <c r="H67" s="215"/>
      <c r="I67" s="215"/>
      <c r="J67" s="215"/>
      <c r="K67" s="215"/>
      <c r="L67" s="215"/>
      <c r="M67" s="215"/>
      <c r="N67" s="215"/>
      <c r="O67" s="215"/>
      <c r="P67" s="215"/>
      <c r="Q67" s="215"/>
      <c r="R67" s="215"/>
      <c r="S67" s="215"/>
      <c r="T67" s="215"/>
      <c r="U67" s="215"/>
    </row>
    <row r="68" spans="1:21" s="173" customFormat="1" ht="15" customHeight="1" x14ac:dyDescent="0.15">
      <c r="A68" s="215"/>
      <c r="B68" s="215"/>
      <c r="C68" s="215"/>
      <c r="D68" s="215"/>
      <c r="E68" s="215"/>
      <c r="F68" s="215"/>
      <c r="G68" s="215"/>
      <c r="H68" s="215"/>
      <c r="I68" s="215"/>
      <c r="J68" s="215"/>
      <c r="K68" s="215"/>
      <c r="L68" s="215"/>
      <c r="M68" s="215"/>
      <c r="N68" s="215"/>
      <c r="O68" s="215"/>
      <c r="P68" s="215"/>
      <c r="Q68" s="215"/>
      <c r="R68" s="215"/>
      <c r="S68" s="215"/>
      <c r="T68" s="215"/>
      <c r="U68" s="215"/>
    </row>
    <row r="69" spans="1:21" s="173" customFormat="1" ht="15" customHeight="1" x14ac:dyDescent="0.15">
      <c r="A69" s="215"/>
      <c r="B69" s="215"/>
      <c r="C69" s="215"/>
      <c r="D69" s="215"/>
      <c r="E69" s="215"/>
      <c r="F69" s="215"/>
      <c r="G69" s="215"/>
      <c r="H69" s="215"/>
      <c r="I69" s="215"/>
      <c r="J69" s="215"/>
      <c r="K69" s="215"/>
      <c r="L69" s="215"/>
      <c r="M69" s="215"/>
      <c r="N69" s="215"/>
      <c r="O69" s="215"/>
      <c r="P69" s="215"/>
      <c r="Q69" s="215"/>
      <c r="R69" s="215"/>
      <c r="S69" s="215"/>
      <c r="T69" s="215"/>
      <c r="U69" s="215"/>
    </row>
    <row r="70" spans="1:21" s="173" customFormat="1" ht="18.75" customHeight="1" x14ac:dyDescent="0.15">
      <c r="A70" s="210"/>
      <c r="B70" s="221"/>
      <c r="C70" s="221"/>
      <c r="D70" s="221"/>
      <c r="E70" s="283"/>
      <c r="F70" s="283"/>
      <c r="G70" s="283"/>
      <c r="H70" s="283"/>
      <c r="I70" s="283"/>
      <c r="J70" s="283"/>
      <c r="K70" s="283"/>
      <c r="L70" s="283"/>
      <c r="M70" s="283"/>
      <c r="N70" s="283"/>
      <c r="O70" s="283"/>
      <c r="P70" s="283"/>
      <c r="Q70" s="283"/>
      <c r="R70" s="283"/>
      <c r="S70" s="283"/>
      <c r="T70" s="283"/>
      <c r="U70" s="283"/>
    </row>
    <row r="71" spans="1:21" s="173" customFormat="1" ht="56.25" customHeight="1" x14ac:dyDescent="0.15">
      <c r="A71" s="210"/>
      <c r="B71" s="221"/>
      <c r="C71" s="221"/>
      <c r="D71" s="221"/>
      <c r="E71" s="283"/>
      <c r="F71" s="283"/>
      <c r="G71" s="283"/>
      <c r="H71" s="283"/>
      <c r="I71" s="283"/>
      <c r="J71" s="283"/>
      <c r="K71" s="283"/>
      <c r="L71" s="283"/>
      <c r="M71" s="283"/>
      <c r="N71" s="283"/>
      <c r="O71" s="283"/>
      <c r="P71" s="283"/>
      <c r="Q71" s="283"/>
      <c r="R71" s="283"/>
      <c r="S71" s="283"/>
      <c r="T71" s="283"/>
      <c r="U71" s="283"/>
    </row>
    <row r="72" spans="1:21" s="37" customFormat="1" ht="23.25" customHeight="1" thickBot="1" x14ac:dyDescent="0.2">
      <c r="A72" s="197" t="s">
        <v>198</v>
      </c>
      <c r="B72" s="198"/>
      <c r="C72" s="198"/>
      <c r="D72" s="198"/>
      <c r="E72" s="198"/>
      <c r="F72" s="198"/>
      <c r="G72" s="198"/>
      <c r="H72" s="198"/>
      <c r="I72" s="198"/>
      <c r="J72" s="198"/>
      <c r="K72" s="198"/>
      <c r="L72" s="198"/>
      <c r="M72" s="198"/>
      <c r="N72" s="198"/>
      <c r="O72" s="198"/>
      <c r="P72" s="198"/>
      <c r="Q72" s="198"/>
      <c r="R72" s="198"/>
      <c r="S72" s="198"/>
      <c r="T72" s="198"/>
      <c r="U72" s="198"/>
    </row>
    <row r="73" spans="1:21" ht="11.25" customHeight="1" x14ac:dyDescent="0.15">
      <c r="A73" s="6"/>
      <c r="B73" s="6"/>
      <c r="C73" s="6"/>
      <c r="D73" s="6"/>
      <c r="E73" s="6"/>
      <c r="F73" s="6"/>
      <c r="G73" s="6"/>
      <c r="H73" s="6"/>
      <c r="I73" s="6"/>
      <c r="J73" s="6"/>
      <c r="K73" s="6"/>
      <c r="L73" s="6"/>
      <c r="M73" s="6"/>
      <c r="N73" s="6"/>
      <c r="O73" s="6"/>
      <c r="P73" s="6"/>
      <c r="Q73" s="6"/>
      <c r="R73" s="6"/>
      <c r="S73" s="6"/>
      <c r="T73" s="6"/>
      <c r="U73" s="6"/>
    </row>
    <row r="74" spans="1:21" s="37" customFormat="1" ht="22.5" customHeight="1" x14ac:dyDescent="0.15">
      <c r="A74" s="200" t="s">
        <v>193</v>
      </c>
      <c r="B74" s="216"/>
      <c r="C74" s="216"/>
      <c r="D74" s="216"/>
      <c r="E74" s="216"/>
      <c r="F74" s="216"/>
      <c r="G74" s="216"/>
      <c r="H74" s="216"/>
      <c r="I74" s="216"/>
      <c r="J74" s="216"/>
      <c r="K74" s="216"/>
      <c r="L74" s="216"/>
      <c r="M74" s="216"/>
      <c r="N74" s="216"/>
      <c r="O74" s="216"/>
      <c r="P74" s="216"/>
      <c r="Q74" s="216"/>
      <c r="R74" s="216"/>
      <c r="S74" s="216"/>
      <c r="T74" s="216"/>
      <c r="U74" s="217"/>
    </row>
    <row r="75" spans="1:21" s="171" customFormat="1" ht="7.5" customHeight="1" x14ac:dyDescent="0.15">
      <c r="A75" s="204"/>
      <c r="B75" s="90"/>
      <c r="C75" s="90"/>
      <c r="D75" s="90"/>
      <c r="E75" s="90"/>
      <c r="F75" s="90"/>
      <c r="G75" s="90"/>
      <c r="H75" s="90"/>
      <c r="I75" s="90"/>
      <c r="J75" s="90"/>
      <c r="K75" s="90"/>
      <c r="L75" s="90"/>
      <c r="M75" s="90"/>
      <c r="N75" s="90"/>
      <c r="O75" s="90"/>
      <c r="P75" s="90"/>
      <c r="Q75" s="90"/>
      <c r="R75" s="90"/>
      <c r="S75" s="90"/>
      <c r="T75" s="90"/>
      <c r="U75" s="205"/>
    </row>
    <row r="76" spans="1:21" s="172" customFormat="1" ht="15" customHeight="1" x14ac:dyDescent="0.15">
      <c r="A76" s="290" t="s">
        <v>341</v>
      </c>
      <c r="B76" s="207"/>
      <c r="C76" s="207"/>
      <c r="D76" s="207"/>
      <c r="E76" s="207"/>
      <c r="F76" s="207"/>
      <c r="G76" s="207"/>
      <c r="H76" s="207"/>
      <c r="I76" s="207"/>
      <c r="J76" s="207"/>
      <c r="K76" s="207"/>
      <c r="L76" s="207"/>
      <c r="M76" s="207"/>
      <c r="N76" s="207"/>
      <c r="O76" s="207"/>
      <c r="P76" s="207"/>
      <c r="Q76" s="207"/>
      <c r="R76" s="207"/>
      <c r="S76" s="207"/>
      <c r="T76" s="207"/>
      <c r="U76" s="208"/>
    </row>
    <row r="77" spans="1:21" s="172" customFormat="1" ht="15" customHeight="1" x14ac:dyDescent="0.15">
      <c r="A77" s="206"/>
      <c r="B77" s="291"/>
      <c r="C77" s="207"/>
      <c r="D77" s="207"/>
      <c r="E77" s="207"/>
      <c r="F77" s="207"/>
      <c r="G77" s="207"/>
      <c r="H77" s="207"/>
      <c r="I77" s="207"/>
      <c r="J77" s="207"/>
      <c r="K77" s="207"/>
      <c r="L77" s="207"/>
      <c r="M77" s="207"/>
      <c r="N77" s="207"/>
      <c r="O77" s="207"/>
      <c r="P77" s="207"/>
      <c r="Q77" s="207"/>
      <c r="R77" s="207"/>
      <c r="S77" s="207"/>
      <c r="T77" s="207"/>
      <c r="U77" s="208"/>
    </row>
    <row r="78" spans="1:21" s="172" customFormat="1" ht="7.5" customHeight="1" x14ac:dyDescent="0.15">
      <c r="A78" s="206"/>
      <c r="B78" s="207"/>
      <c r="C78" s="207"/>
      <c r="D78" s="207"/>
      <c r="E78" s="283"/>
      <c r="F78" s="283"/>
      <c r="G78" s="283"/>
      <c r="H78" s="283"/>
      <c r="I78" s="283"/>
      <c r="J78" s="283"/>
      <c r="K78" s="283"/>
      <c r="L78" s="283"/>
      <c r="M78" s="283"/>
      <c r="N78" s="283"/>
      <c r="O78" s="283"/>
      <c r="P78" s="283"/>
      <c r="Q78" s="283"/>
      <c r="R78" s="283"/>
      <c r="S78" s="283"/>
      <c r="T78" s="283"/>
      <c r="U78" s="284"/>
    </row>
    <row r="79" spans="1:21" s="172" customFormat="1" ht="18.75" customHeight="1" x14ac:dyDescent="0.15">
      <c r="A79" s="206"/>
      <c r="B79" s="328" t="s">
        <v>194</v>
      </c>
      <c r="C79" s="329"/>
      <c r="D79" s="330"/>
      <c r="E79" s="283"/>
      <c r="F79" s="350" t="s">
        <v>390</v>
      </c>
      <c r="G79" s="351"/>
      <c r="H79" s="351"/>
      <c r="I79" s="351"/>
      <c r="J79" s="351"/>
      <c r="K79" s="351"/>
      <c r="L79" s="351"/>
      <c r="M79" s="351"/>
      <c r="N79" s="351"/>
      <c r="O79" s="351"/>
      <c r="P79" s="351"/>
      <c r="Q79" s="351"/>
      <c r="R79" s="351"/>
      <c r="S79" s="352"/>
      <c r="T79" s="222"/>
      <c r="U79" s="223"/>
    </row>
    <row r="80" spans="1:21" s="172" customFormat="1" ht="7.5" customHeight="1" x14ac:dyDescent="0.15">
      <c r="A80" s="206"/>
      <c r="B80" s="287"/>
      <c r="C80" s="287"/>
      <c r="D80" s="287"/>
      <c r="E80" s="283"/>
      <c r="F80" s="222"/>
      <c r="G80" s="224"/>
      <c r="H80" s="224"/>
      <c r="I80" s="224"/>
      <c r="J80" s="224"/>
      <c r="K80" s="224"/>
      <c r="L80" s="224"/>
      <c r="M80" s="224"/>
      <c r="N80" s="224"/>
      <c r="O80" s="224"/>
      <c r="P80" s="224"/>
      <c r="Q80" s="224"/>
      <c r="R80" s="224"/>
      <c r="S80" s="224"/>
      <c r="T80" s="224"/>
      <c r="U80" s="225"/>
    </row>
    <row r="81" spans="1:21" s="172" customFormat="1" ht="18.75" customHeight="1" x14ac:dyDescent="0.15">
      <c r="A81" s="206"/>
      <c r="B81" s="328" t="s">
        <v>195</v>
      </c>
      <c r="C81" s="329"/>
      <c r="D81" s="330"/>
      <c r="E81" s="283"/>
      <c r="F81" s="353" t="s">
        <v>346</v>
      </c>
      <c r="G81" s="351"/>
      <c r="H81" s="351"/>
      <c r="I81" s="351"/>
      <c r="J81" s="351"/>
      <c r="K81" s="351"/>
      <c r="L81" s="351"/>
      <c r="M81" s="351"/>
      <c r="N81" s="351"/>
      <c r="O81" s="351"/>
      <c r="P81" s="351"/>
      <c r="Q81" s="351"/>
      <c r="R81" s="351"/>
      <c r="S81" s="352"/>
      <c r="T81" s="226"/>
      <c r="U81" s="284"/>
    </row>
    <row r="82" spans="1:21" ht="11.25" customHeight="1" x14ac:dyDescent="0.15">
      <c r="A82" s="218"/>
      <c r="B82" s="227"/>
      <c r="C82" s="227"/>
      <c r="D82" s="227"/>
      <c r="E82" s="285"/>
      <c r="F82" s="285"/>
      <c r="G82" s="285"/>
      <c r="H82" s="285"/>
      <c r="I82" s="285"/>
      <c r="J82" s="285"/>
      <c r="K82" s="285"/>
      <c r="L82" s="285"/>
      <c r="M82" s="285"/>
      <c r="N82" s="285"/>
      <c r="O82" s="285"/>
      <c r="P82" s="285"/>
      <c r="Q82" s="285"/>
      <c r="R82" s="285"/>
      <c r="S82" s="285"/>
      <c r="T82" s="285"/>
      <c r="U82" s="286"/>
    </row>
    <row r="83" spans="1:21" ht="15" customHeight="1" x14ac:dyDescent="0.15">
      <c r="A83" s="6"/>
      <c r="B83" s="6"/>
      <c r="C83" s="6"/>
      <c r="D83" s="6"/>
      <c r="E83" s="6"/>
      <c r="F83" s="6"/>
      <c r="G83" s="6"/>
      <c r="H83" s="6"/>
      <c r="I83" s="6"/>
      <c r="J83" s="6"/>
      <c r="K83" s="6"/>
      <c r="L83" s="6"/>
      <c r="M83" s="6"/>
      <c r="N83" s="6"/>
      <c r="O83" s="6"/>
      <c r="P83" s="6"/>
      <c r="Q83" s="6"/>
      <c r="R83" s="6"/>
      <c r="S83" s="6"/>
      <c r="T83" s="6"/>
      <c r="U83" s="6"/>
    </row>
    <row r="84" spans="1:21" x14ac:dyDescent="0.15">
      <c r="A84" s="6"/>
      <c r="B84" s="6"/>
      <c r="C84" s="6"/>
      <c r="D84" s="6"/>
      <c r="E84" s="6"/>
      <c r="F84" s="6"/>
      <c r="G84" s="6"/>
      <c r="H84" s="6"/>
      <c r="I84" s="6"/>
      <c r="J84" s="6"/>
      <c r="K84" s="6"/>
      <c r="L84" s="6"/>
      <c r="M84" s="6"/>
      <c r="N84" s="6"/>
      <c r="O84" s="6"/>
      <c r="P84" s="6"/>
      <c r="Q84" s="6"/>
      <c r="R84" s="6"/>
      <c r="S84" s="6"/>
      <c r="T84" s="6"/>
      <c r="U84" s="6"/>
    </row>
    <row r="85" spans="1:21" ht="22.5" customHeight="1" x14ac:dyDescent="0.15">
      <c r="A85" s="200" t="s">
        <v>350</v>
      </c>
      <c r="B85" s="216"/>
      <c r="C85" s="216"/>
      <c r="D85" s="216"/>
      <c r="E85" s="216"/>
      <c r="F85" s="216"/>
      <c r="G85" s="216"/>
      <c r="H85" s="216"/>
      <c r="I85" s="216"/>
      <c r="J85" s="216"/>
      <c r="K85" s="216"/>
      <c r="L85" s="216"/>
      <c r="M85" s="216"/>
      <c r="N85" s="216"/>
      <c r="O85" s="216"/>
      <c r="P85" s="216"/>
      <c r="Q85" s="216"/>
      <c r="R85" s="216"/>
      <c r="S85" s="216"/>
      <c r="T85" s="216"/>
      <c r="U85" s="217"/>
    </row>
    <row r="86" spans="1:21" ht="11.25" customHeight="1" x14ac:dyDescent="0.15">
      <c r="A86" s="204"/>
      <c r="B86" s="90"/>
      <c r="C86" s="90"/>
      <c r="D86" s="90"/>
      <c r="E86" s="90"/>
      <c r="F86" s="90"/>
      <c r="G86" s="90"/>
      <c r="H86" s="90"/>
      <c r="I86" s="90"/>
      <c r="J86" s="90"/>
      <c r="K86" s="90"/>
      <c r="L86" s="90"/>
      <c r="M86" s="90"/>
      <c r="N86" s="90"/>
      <c r="O86" s="90"/>
      <c r="P86" s="90"/>
      <c r="Q86" s="90"/>
      <c r="R86" s="90"/>
      <c r="S86" s="90"/>
      <c r="T86" s="90"/>
      <c r="U86" s="205"/>
    </row>
    <row r="87" spans="1:21" s="173" customFormat="1" ht="15" customHeight="1" x14ac:dyDescent="0.15">
      <c r="A87" s="228"/>
      <c r="B87" s="221" t="s">
        <v>351</v>
      </c>
      <c r="C87" s="221"/>
      <c r="D87" s="221"/>
      <c r="E87" s="221"/>
      <c r="F87" s="221"/>
      <c r="G87" s="221"/>
      <c r="H87" s="221"/>
      <c r="I87" s="221"/>
      <c r="J87" s="221"/>
      <c r="K87" s="221"/>
      <c r="L87" s="221"/>
      <c r="M87" s="221"/>
      <c r="N87" s="221"/>
      <c r="O87" s="221"/>
      <c r="P87" s="221"/>
      <c r="Q87" s="221"/>
      <c r="R87" s="221"/>
      <c r="S87" s="221"/>
      <c r="T87" s="221"/>
      <c r="U87" s="229"/>
    </row>
    <row r="88" spans="1:21" s="173" customFormat="1" ht="15" customHeight="1" x14ac:dyDescent="0.15">
      <c r="A88" s="228"/>
      <c r="B88" s="221" t="s">
        <v>200</v>
      </c>
      <c r="C88" s="221"/>
      <c r="D88" s="221"/>
      <c r="E88" s="221" t="s">
        <v>352</v>
      </c>
      <c r="F88" s="221"/>
      <c r="G88" s="221"/>
      <c r="H88" s="221"/>
      <c r="I88" s="221"/>
      <c r="J88" s="221"/>
      <c r="K88" s="221"/>
      <c r="L88" s="221"/>
      <c r="M88" s="221"/>
      <c r="N88" s="221"/>
      <c r="O88" s="221"/>
      <c r="P88" s="221"/>
      <c r="Q88" s="221"/>
      <c r="R88" s="221"/>
      <c r="S88" s="221"/>
      <c r="T88" s="221"/>
      <c r="U88" s="229"/>
    </row>
    <row r="89" spans="1:21" ht="7.5" customHeight="1" x14ac:dyDescent="0.15">
      <c r="A89" s="204"/>
      <c r="B89" s="90"/>
      <c r="C89" s="90"/>
      <c r="D89" s="90"/>
      <c r="E89" s="90"/>
      <c r="F89" s="90"/>
      <c r="G89" s="90"/>
      <c r="H89" s="90"/>
      <c r="I89" s="90"/>
      <c r="J89" s="90"/>
      <c r="K89" s="90"/>
      <c r="L89" s="90"/>
      <c r="M89" s="90"/>
      <c r="N89" s="90"/>
      <c r="O89" s="90"/>
      <c r="P89" s="90"/>
      <c r="Q89" s="90"/>
      <c r="R89" s="90"/>
      <c r="S89" s="90"/>
      <c r="T89" s="90"/>
      <c r="U89" s="205"/>
    </row>
    <row r="90" spans="1:21" ht="21.75" customHeight="1" x14ac:dyDescent="0.15">
      <c r="A90" s="204"/>
      <c r="B90" s="230" t="s">
        <v>201</v>
      </c>
      <c r="C90" s="231"/>
      <c r="D90" s="231" t="s">
        <v>20</v>
      </c>
      <c r="E90" s="231"/>
      <c r="F90" s="342" t="s">
        <v>411</v>
      </c>
      <c r="G90" s="343"/>
      <c r="H90" s="343"/>
      <c r="I90" s="343"/>
      <c r="J90" s="343"/>
      <c r="K90" s="344" t="s">
        <v>202</v>
      </c>
      <c r="L90" s="344"/>
      <c r="M90" s="336" t="s">
        <v>410</v>
      </c>
      <c r="N90" s="336"/>
      <c r="O90" s="336"/>
      <c r="P90" s="336"/>
      <c r="Q90" s="336"/>
      <c r="R90" s="336"/>
      <c r="S90" s="336"/>
      <c r="T90" s="336"/>
      <c r="U90" s="337"/>
    </row>
    <row r="91" spans="1:21" ht="3.75" customHeight="1" x14ac:dyDescent="0.15">
      <c r="A91" s="204"/>
      <c r="B91" s="204"/>
      <c r="C91" s="90"/>
      <c r="D91" s="296"/>
      <c r="E91" s="296"/>
      <c r="F91" s="296"/>
      <c r="G91" s="296"/>
      <c r="H91" s="90"/>
      <c r="I91" s="90"/>
      <c r="J91" s="90"/>
      <c r="K91" s="345"/>
      <c r="L91" s="345"/>
      <c r="M91" s="338"/>
      <c r="N91" s="338"/>
      <c r="O91" s="338"/>
      <c r="P91" s="338"/>
      <c r="Q91" s="338"/>
      <c r="R91" s="338"/>
      <c r="S91" s="338"/>
      <c r="T91" s="338"/>
      <c r="U91" s="339"/>
    </row>
    <row r="92" spans="1:21" ht="21.75" customHeight="1" x14ac:dyDescent="0.15">
      <c r="A92" s="204"/>
      <c r="B92" s="232"/>
      <c r="C92" s="233"/>
      <c r="D92" s="233" t="s">
        <v>2</v>
      </c>
      <c r="E92" s="233"/>
      <c r="F92" s="233" t="s">
        <v>353</v>
      </c>
      <c r="G92" s="233"/>
      <c r="H92" s="233"/>
      <c r="I92" s="233"/>
      <c r="J92" s="233"/>
      <c r="K92" s="346"/>
      <c r="L92" s="346"/>
      <c r="M92" s="340"/>
      <c r="N92" s="340"/>
      <c r="O92" s="340"/>
      <c r="P92" s="340"/>
      <c r="Q92" s="340"/>
      <c r="R92" s="340"/>
      <c r="S92" s="340"/>
      <c r="T92" s="340"/>
      <c r="U92" s="341"/>
    </row>
    <row r="93" spans="1:21" ht="11.25" customHeight="1" x14ac:dyDescent="0.15">
      <c r="A93" s="218"/>
      <c r="B93" s="227"/>
      <c r="C93" s="227"/>
      <c r="D93" s="227"/>
      <c r="E93" s="293"/>
      <c r="F93" s="293"/>
      <c r="G93" s="293"/>
      <c r="H93" s="293"/>
      <c r="I93" s="293"/>
      <c r="J93" s="293"/>
      <c r="K93" s="293"/>
      <c r="L93" s="293"/>
      <c r="M93" s="293"/>
      <c r="N93" s="293"/>
      <c r="O93" s="293"/>
      <c r="P93" s="293"/>
      <c r="Q93" s="293"/>
      <c r="R93" s="293"/>
      <c r="S93" s="293"/>
      <c r="T93" s="293"/>
      <c r="U93" s="294"/>
    </row>
  </sheetData>
  <mergeCells count="17">
    <mergeCell ref="M90:U92"/>
    <mergeCell ref="F90:J90"/>
    <mergeCell ref="K90:L92"/>
    <mergeCell ref="B22:D22"/>
    <mergeCell ref="B24:D24"/>
    <mergeCell ref="B32:D32"/>
    <mergeCell ref="B34:D34"/>
    <mergeCell ref="F79:S79"/>
    <mergeCell ref="F81:S81"/>
    <mergeCell ref="A37:U37"/>
    <mergeCell ref="E43:U45"/>
    <mergeCell ref="B44:D44"/>
    <mergeCell ref="B79:D79"/>
    <mergeCell ref="B81:D81"/>
    <mergeCell ref="A1:U1"/>
    <mergeCell ref="A2:U2"/>
    <mergeCell ref="B36:D36"/>
  </mergeCells>
  <phoneticPr fontId="1"/>
  <hyperlinks>
    <hyperlink ref="F81" r:id="rId1" xr:uid="{00000000-0004-0000-0000-000000000000}"/>
  </hyperlinks>
  <printOptions horizontalCentered="1"/>
  <pageMargins left="0.25" right="0.25" top="0.75" bottom="0.75" header="0.3" footer="0.3"/>
  <pageSetup paperSize="9" orientation="portrait" r:id="rId2"/>
  <rowBreaks count="1" manualBreakCount="1">
    <brk id="71" max="20" man="1"/>
  </rowBreaks>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dimension ref="A1:BC148"/>
  <sheetViews>
    <sheetView showGridLines="0" zoomScaleNormal="100" workbookViewId="0">
      <selection activeCell="E13" sqref="E13:U13"/>
    </sheetView>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0" style="6" hidden="1" customWidth="1"/>
    <col min="32" max="33" width="8.5" style="28" hidden="1" customWidth="1"/>
    <col min="34" max="34" width="3.875" style="28" hidden="1" customWidth="1"/>
    <col min="35" max="40" width="8.5" style="28" hidden="1" customWidth="1"/>
    <col min="41" max="16384" width="9" style="6"/>
  </cols>
  <sheetData>
    <row r="1" spans="1:41" ht="21" x14ac:dyDescent="0.1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1:41" s="73" customFormat="1" ht="3" customHeight="1" x14ac:dyDescent="0.15">
      <c r="B2" s="74"/>
      <c r="AE2" s="75"/>
    </row>
    <row r="3" spans="1:41" s="73" customFormat="1" ht="42" customHeight="1" x14ac:dyDescent="0.15">
      <c r="B3" s="381" t="s">
        <v>224</v>
      </c>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264"/>
      <c r="AE3" s="77"/>
    </row>
    <row r="4" spans="1:41" s="73" customFormat="1" ht="7.5" customHeight="1" x14ac:dyDescent="0.15">
      <c r="B4" s="264"/>
      <c r="C4" s="264"/>
      <c r="D4" s="264"/>
      <c r="E4" s="264"/>
      <c r="F4" s="264"/>
      <c r="G4" s="264"/>
      <c r="H4" s="264"/>
      <c r="I4" s="264"/>
      <c r="J4" s="264"/>
      <c r="K4" s="264"/>
      <c r="L4" s="264"/>
      <c r="M4" s="264"/>
      <c r="N4" s="264"/>
      <c r="O4" s="264"/>
      <c r="P4" s="264"/>
      <c r="Q4" s="264"/>
      <c r="R4" s="264"/>
      <c r="S4" s="264"/>
      <c r="T4" s="264"/>
      <c r="U4" s="264"/>
      <c r="V4" s="264"/>
      <c r="W4" s="264"/>
      <c r="X4" s="264"/>
      <c r="Y4" s="264"/>
      <c r="Z4" s="264"/>
      <c r="AA4" s="264"/>
      <c r="AB4" s="264"/>
      <c r="AC4" s="264"/>
      <c r="AD4" s="264"/>
      <c r="AE4" s="77"/>
    </row>
    <row r="5" spans="1:41" s="73" customFormat="1" ht="7.5" customHeight="1" x14ac:dyDescent="0.15">
      <c r="A5" s="78"/>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80"/>
      <c r="AE5" s="75"/>
      <c r="AF5" s="81"/>
      <c r="AG5" s="81"/>
      <c r="AH5" s="81"/>
      <c r="AI5" s="81"/>
      <c r="AJ5" s="81"/>
      <c r="AK5" s="81"/>
      <c r="AL5" s="81"/>
      <c r="AM5" s="81"/>
      <c r="AN5" s="81"/>
    </row>
    <row r="6" spans="1:41" s="73" customFormat="1" ht="18.75" customHeight="1" x14ac:dyDescent="0.15">
      <c r="A6" s="78"/>
      <c r="B6" s="481" t="s">
        <v>28</v>
      </c>
      <c r="C6" s="481"/>
      <c r="D6" s="516" t="s">
        <v>223</v>
      </c>
      <c r="E6" s="516"/>
      <c r="F6" s="516"/>
      <c r="G6" s="516"/>
      <c r="H6" s="516"/>
      <c r="I6" s="516"/>
      <c r="J6" s="516"/>
      <c r="K6" s="516"/>
      <c r="L6" s="516"/>
      <c r="M6" s="516"/>
      <c r="N6" s="516"/>
      <c r="O6" s="516"/>
      <c r="P6" s="516"/>
      <c r="Q6" s="516"/>
      <c r="R6" s="516"/>
      <c r="S6" s="516"/>
      <c r="T6" s="516"/>
      <c r="U6" s="516"/>
      <c r="V6" s="516"/>
      <c r="W6" s="516"/>
      <c r="X6" s="516"/>
      <c r="Y6" s="516"/>
      <c r="Z6" s="516"/>
      <c r="AA6" s="516"/>
      <c r="AB6" s="516"/>
      <c r="AC6" s="517"/>
      <c r="AE6" s="75"/>
      <c r="AF6" s="81"/>
      <c r="AG6" s="81"/>
      <c r="AH6" s="81"/>
      <c r="AI6" s="81"/>
      <c r="AJ6" s="81"/>
      <c r="AO6" s="73" t="s">
        <v>151</v>
      </c>
    </row>
    <row r="7" spans="1:41" s="73" customFormat="1" ht="32.1" customHeight="1" x14ac:dyDescent="0.15">
      <c r="A7" s="78"/>
      <c r="B7" s="482" t="s">
        <v>327</v>
      </c>
      <c r="C7" s="482"/>
      <c r="D7" s="524" t="s">
        <v>407</v>
      </c>
      <c r="E7" s="524"/>
      <c r="F7" s="524"/>
      <c r="G7" s="524"/>
      <c r="H7" s="524"/>
      <c r="I7" s="524"/>
      <c r="J7" s="524"/>
      <c r="K7" s="524"/>
      <c r="L7" s="524"/>
      <c r="M7" s="524"/>
      <c r="N7" s="524"/>
      <c r="O7" s="524"/>
      <c r="P7" s="524"/>
      <c r="Q7" s="524"/>
      <c r="R7" s="524"/>
      <c r="S7" s="524"/>
      <c r="T7" s="524"/>
      <c r="U7" s="524"/>
      <c r="V7" s="524"/>
      <c r="W7" s="524"/>
      <c r="X7" s="524"/>
      <c r="Y7" s="524"/>
      <c r="Z7" s="524"/>
      <c r="AA7" s="524"/>
      <c r="AB7" s="524"/>
      <c r="AC7" s="525"/>
      <c r="AE7" s="75"/>
      <c r="AI7" s="81"/>
      <c r="AJ7" s="81"/>
      <c r="AK7" s="81"/>
      <c r="AL7" s="81"/>
      <c r="AM7" s="81"/>
      <c r="AN7" s="81"/>
    </row>
    <row r="8" spans="1:41" s="73" customFormat="1" ht="7.5" customHeight="1" x14ac:dyDescent="0.15">
      <c r="A8" s="78"/>
      <c r="B8" s="82"/>
      <c r="C8" s="83"/>
      <c r="D8" s="83"/>
      <c r="E8" s="83"/>
      <c r="F8" s="83"/>
      <c r="G8" s="83"/>
      <c r="H8" s="83"/>
      <c r="I8" s="82"/>
      <c r="J8" s="83"/>
      <c r="K8" s="83"/>
      <c r="L8" s="83"/>
      <c r="M8" s="83"/>
      <c r="N8" s="83"/>
      <c r="O8" s="83"/>
      <c r="P8" s="83"/>
      <c r="Q8" s="83"/>
      <c r="R8" s="83"/>
      <c r="S8" s="83"/>
      <c r="T8" s="83"/>
      <c r="U8" s="83"/>
      <c r="V8" s="83"/>
      <c r="W8" s="83"/>
      <c r="X8" s="83"/>
      <c r="Y8" s="83"/>
      <c r="Z8" s="83"/>
      <c r="AA8" s="83"/>
      <c r="AB8" s="83"/>
      <c r="AC8" s="84"/>
      <c r="AE8" s="75"/>
    </row>
    <row r="9" spans="1:41" s="73" customFormat="1" ht="7.5" customHeight="1" thickBot="1" x14ac:dyDescent="0.2">
      <c r="AE9" s="75"/>
    </row>
    <row r="10" spans="1:41" s="73" customFormat="1" ht="18.75" customHeight="1" x14ac:dyDescent="0.15">
      <c r="B10" s="374" t="s">
        <v>29</v>
      </c>
      <c r="C10" s="374"/>
      <c r="D10" s="265">
        <v>1</v>
      </c>
      <c r="E10" s="491"/>
      <c r="F10" s="492"/>
      <c r="G10" s="492"/>
      <c r="H10" s="492"/>
      <c r="I10" s="493"/>
      <c r="J10" s="496" t="s">
        <v>30</v>
      </c>
      <c r="K10" s="374"/>
      <c r="L10" s="266">
        <v>1</v>
      </c>
      <c r="M10" s="475"/>
      <c r="N10" s="494"/>
      <c r="O10" s="494"/>
      <c r="P10" s="495"/>
      <c r="Q10" s="87" t="s">
        <v>1</v>
      </c>
      <c r="R10" s="475"/>
      <c r="S10" s="476"/>
      <c r="T10" s="476"/>
      <c r="U10" s="477"/>
      <c r="V10" s="496" t="s">
        <v>2</v>
      </c>
      <c r="W10" s="374"/>
      <c r="X10" s="374"/>
      <c r="Y10" s="518" t="str">
        <f>IF(ISBLANK(シート1!N7),"",シート1!N7)</f>
        <v/>
      </c>
      <c r="Z10" s="519"/>
      <c r="AA10" s="519"/>
      <c r="AB10" s="519"/>
      <c r="AC10" s="520"/>
      <c r="AE10" s="75"/>
    </row>
    <row r="11" spans="1:41" s="73" customFormat="1" ht="18.75" customHeight="1" thickBot="1" x14ac:dyDescent="0.2">
      <c r="B11" s="374"/>
      <c r="C11" s="374"/>
      <c r="D11" s="267">
        <v>2</v>
      </c>
      <c r="E11" s="478"/>
      <c r="F11" s="479"/>
      <c r="G11" s="479"/>
      <c r="H11" s="479"/>
      <c r="I11" s="480"/>
      <c r="J11" s="496"/>
      <c r="K11" s="374"/>
      <c r="L11" s="266">
        <v>2</v>
      </c>
      <c r="M11" s="487"/>
      <c r="N11" s="488"/>
      <c r="O11" s="488"/>
      <c r="P11" s="489"/>
      <c r="Q11" s="87" t="s">
        <v>1</v>
      </c>
      <c r="R11" s="487"/>
      <c r="S11" s="488"/>
      <c r="T11" s="488"/>
      <c r="U11" s="489"/>
      <c r="V11" s="496"/>
      <c r="W11" s="374"/>
      <c r="X11" s="374"/>
      <c r="Y11" s="521"/>
      <c r="Z11" s="522"/>
      <c r="AA11" s="522"/>
      <c r="AB11" s="522"/>
      <c r="AC11" s="523"/>
      <c r="AD11" s="89"/>
      <c r="AE11" s="89"/>
      <c r="AF11" s="89"/>
      <c r="AG11" s="89"/>
      <c r="AI11" s="75"/>
    </row>
    <row r="12" spans="1:41" s="90" customFormat="1" ht="3.75" customHeight="1" thickBot="1" x14ac:dyDescent="0.2">
      <c r="B12" s="91"/>
      <c r="C12" s="91"/>
      <c r="D12" s="270"/>
      <c r="E12" s="91"/>
      <c r="F12" s="91"/>
      <c r="G12" s="91"/>
      <c r="H12" s="91"/>
      <c r="I12" s="93"/>
      <c r="J12" s="270"/>
      <c r="K12" s="270"/>
      <c r="L12" s="91"/>
      <c r="M12" s="91"/>
      <c r="N12" s="91"/>
      <c r="O12" s="270"/>
      <c r="P12" s="270"/>
      <c r="Q12" s="270"/>
      <c r="R12" s="270"/>
      <c r="S12" s="91"/>
      <c r="T12" s="91"/>
      <c r="U12" s="91"/>
      <c r="V12" s="91"/>
      <c r="W12" s="91"/>
      <c r="X12" s="91"/>
      <c r="Y12" s="91"/>
      <c r="Z12" s="91"/>
      <c r="AA12" s="94"/>
      <c r="AB12" s="270"/>
      <c r="AC12" s="270"/>
      <c r="AF12" s="73"/>
      <c r="AG12" s="73"/>
    </row>
    <row r="13" spans="1:41" s="73" customFormat="1" ht="18.75" customHeight="1" x14ac:dyDescent="0.15">
      <c r="B13" s="374" t="s">
        <v>4</v>
      </c>
      <c r="C13" s="374"/>
      <c r="D13" s="265">
        <v>1</v>
      </c>
      <c r="E13" s="555"/>
      <c r="F13" s="556"/>
      <c r="G13" s="556"/>
      <c r="H13" s="556"/>
      <c r="I13" s="556"/>
      <c r="J13" s="556"/>
      <c r="K13" s="556"/>
      <c r="L13" s="556"/>
      <c r="M13" s="556"/>
      <c r="N13" s="556"/>
      <c r="O13" s="556"/>
      <c r="P13" s="556"/>
      <c r="Q13" s="556"/>
      <c r="R13" s="556"/>
      <c r="S13" s="556"/>
      <c r="T13" s="556"/>
      <c r="U13" s="557"/>
      <c r="V13" s="496" t="s">
        <v>3</v>
      </c>
      <c r="W13" s="374"/>
      <c r="X13" s="377"/>
      <c r="Y13" s="518" t="str">
        <f>IF(ISBLANK(シート1!N9),"",シート1!N9)</f>
        <v/>
      </c>
      <c r="Z13" s="519"/>
      <c r="AA13" s="519"/>
      <c r="AB13" s="519"/>
      <c r="AC13" s="520"/>
    </row>
    <row r="14" spans="1:41" s="73" customFormat="1" ht="18.75" customHeight="1" thickBot="1" x14ac:dyDescent="0.2">
      <c r="B14" s="374"/>
      <c r="C14" s="374"/>
      <c r="D14" s="267">
        <v>2</v>
      </c>
      <c r="E14" s="500"/>
      <c r="F14" s="501"/>
      <c r="G14" s="501"/>
      <c r="H14" s="501"/>
      <c r="I14" s="501"/>
      <c r="J14" s="501"/>
      <c r="K14" s="501"/>
      <c r="L14" s="501"/>
      <c r="M14" s="501"/>
      <c r="N14" s="501"/>
      <c r="O14" s="501"/>
      <c r="P14" s="501"/>
      <c r="Q14" s="501"/>
      <c r="R14" s="501"/>
      <c r="S14" s="501"/>
      <c r="T14" s="501"/>
      <c r="U14" s="502"/>
      <c r="V14" s="496"/>
      <c r="W14" s="374"/>
      <c r="X14" s="377"/>
      <c r="Y14" s="521"/>
      <c r="Z14" s="522"/>
      <c r="AA14" s="522"/>
      <c r="AB14" s="522"/>
      <c r="AC14" s="523"/>
    </row>
    <row r="15" spans="1:41" s="73" customFormat="1" x14ac:dyDescent="0.15">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row>
    <row r="16" spans="1:41" s="73" customFormat="1" ht="22.5" customHeight="1" x14ac:dyDescent="0.15">
      <c r="A16" s="75"/>
      <c r="B16" s="503" t="s">
        <v>33</v>
      </c>
      <c r="C16" s="504"/>
      <c r="D16" s="504"/>
      <c r="E16" s="504"/>
      <c r="F16" s="504"/>
      <c r="G16" s="504"/>
      <c r="H16" s="504"/>
      <c r="I16" s="504"/>
      <c r="J16" s="504"/>
      <c r="K16" s="504"/>
      <c r="L16" s="504"/>
      <c r="M16" s="504"/>
      <c r="N16" s="504"/>
      <c r="O16" s="505"/>
      <c r="P16" s="443" t="s">
        <v>206</v>
      </c>
      <c r="Q16" s="444"/>
      <c r="R16" s="445"/>
      <c r="S16" s="443" t="s">
        <v>205</v>
      </c>
      <c r="T16" s="444"/>
      <c r="U16" s="445"/>
      <c r="V16" s="443" t="s">
        <v>215</v>
      </c>
      <c r="W16" s="444"/>
      <c r="X16" s="445"/>
      <c r="Y16" s="490" t="s">
        <v>35</v>
      </c>
      <c r="Z16" s="490"/>
      <c r="AA16" s="490"/>
      <c r="AB16" s="490"/>
      <c r="AC16" s="490"/>
      <c r="AD16" s="75"/>
      <c r="AF16" s="95" t="s">
        <v>13</v>
      </c>
      <c r="AG16" s="95" t="s">
        <v>31</v>
      </c>
      <c r="AH16" s="463"/>
      <c r="AI16" s="434" t="s">
        <v>43</v>
      </c>
      <c r="AJ16" s="435"/>
      <c r="AK16" s="434" t="s">
        <v>34</v>
      </c>
      <c r="AL16" s="435"/>
      <c r="AM16" s="434" t="s">
        <v>42</v>
      </c>
      <c r="AN16" s="435"/>
    </row>
    <row r="17" spans="1:42" s="73" customFormat="1" ht="22.5" customHeight="1" thickBot="1" x14ac:dyDescent="0.2">
      <c r="A17" s="75"/>
      <c r="B17" s="506"/>
      <c r="C17" s="507"/>
      <c r="D17" s="507"/>
      <c r="E17" s="507"/>
      <c r="F17" s="507"/>
      <c r="G17" s="507"/>
      <c r="H17" s="507"/>
      <c r="I17" s="507"/>
      <c r="J17" s="507"/>
      <c r="K17" s="507"/>
      <c r="L17" s="507"/>
      <c r="M17" s="507"/>
      <c r="N17" s="507"/>
      <c r="O17" s="508"/>
      <c r="P17" s="446"/>
      <c r="Q17" s="447"/>
      <c r="R17" s="448"/>
      <c r="S17" s="446"/>
      <c r="T17" s="447"/>
      <c r="U17" s="448"/>
      <c r="V17" s="446"/>
      <c r="W17" s="447"/>
      <c r="X17" s="448"/>
      <c r="Y17" s="490"/>
      <c r="Z17" s="490"/>
      <c r="AA17" s="490"/>
      <c r="AB17" s="490"/>
      <c r="AC17" s="490"/>
      <c r="AD17" s="75"/>
      <c r="AF17" s="96"/>
      <c r="AG17" s="97" t="s">
        <v>32</v>
      </c>
      <c r="AH17" s="464"/>
      <c r="AI17" s="98" t="s">
        <v>44</v>
      </c>
      <c r="AJ17" s="99" t="s">
        <v>45</v>
      </c>
      <c r="AK17" s="98" t="s">
        <v>44</v>
      </c>
      <c r="AL17" s="100" t="s">
        <v>45</v>
      </c>
      <c r="AM17" s="101" t="s">
        <v>46</v>
      </c>
      <c r="AN17" s="100" t="s">
        <v>45</v>
      </c>
    </row>
    <row r="18" spans="1:42" s="73" customFormat="1" ht="30" customHeight="1" thickBot="1" x14ac:dyDescent="0.2">
      <c r="A18" s="75"/>
      <c r="B18" s="485" t="s">
        <v>152</v>
      </c>
      <c r="C18" s="486"/>
      <c r="D18" s="486"/>
      <c r="E18" s="486"/>
      <c r="F18" s="486"/>
      <c r="G18" s="486"/>
      <c r="H18" s="486"/>
      <c r="I18" s="486"/>
      <c r="J18" s="486"/>
      <c r="K18" s="486"/>
      <c r="L18" s="486"/>
      <c r="M18" s="486"/>
      <c r="N18" s="486"/>
      <c r="O18" s="486"/>
      <c r="P18" s="515"/>
      <c r="Q18" s="437"/>
      <c r="R18" s="438"/>
      <c r="S18" s="436"/>
      <c r="T18" s="437"/>
      <c r="U18" s="438"/>
      <c r="V18" s="436"/>
      <c r="W18" s="437"/>
      <c r="X18" s="439"/>
      <c r="Y18" s="440"/>
      <c r="Z18" s="441"/>
      <c r="AA18" s="441"/>
      <c r="AB18" s="441"/>
      <c r="AC18" s="441"/>
      <c r="AD18" s="75"/>
      <c r="AF18" s="95" t="s">
        <v>13</v>
      </c>
      <c r="AG18" s="95" t="s">
        <v>31</v>
      </c>
      <c r="AH18" s="268"/>
      <c r="AI18" s="434" t="s">
        <v>43</v>
      </c>
      <c r="AJ18" s="435"/>
      <c r="AK18" s="434" t="s">
        <v>34</v>
      </c>
      <c r="AL18" s="435"/>
      <c r="AM18" s="434" t="s">
        <v>42</v>
      </c>
      <c r="AN18" s="435"/>
    </row>
    <row r="19" spans="1:42" s="73" customFormat="1" ht="41.25" customHeight="1" x14ac:dyDescent="0.15">
      <c r="A19" s="75"/>
      <c r="B19" s="103" t="s">
        <v>36</v>
      </c>
      <c r="C19" s="461" t="s">
        <v>281</v>
      </c>
      <c r="D19" s="462"/>
      <c r="E19" s="462"/>
      <c r="F19" s="462"/>
      <c r="G19" s="462"/>
      <c r="H19" s="462"/>
      <c r="I19" s="462"/>
      <c r="J19" s="462"/>
      <c r="K19" s="462"/>
      <c r="L19" s="462"/>
      <c r="M19" s="462"/>
      <c r="N19" s="462"/>
      <c r="O19" s="590"/>
      <c r="P19" s="591"/>
      <c r="Q19" s="592"/>
      <c r="R19" s="593"/>
      <c r="S19" s="472"/>
      <c r="T19" s="473"/>
      <c r="U19" s="474"/>
      <c r="V19" s="468"/>
      <c r="W19" s="468"/>
      <c r="X19" s="468"/>
      <c r="Y19" s="459"/>
      <c r="Z19" s="459"/>
      <c r="AA19" s="459"/>
      <c r="AB19" s="459"/>
      <c r="AC19" s="460"/>
      <c r="AD19" s="75"/>
      <c r="AF19" s="104" t="s">
        <v>11</v>
      </c>
      <c r="AG19" s="105">
        <v>0.33333333333333331</v>
      </c>
      <c r="AH19" s="106"/>
      <c r="AI19" s="107"/>
      <c r="AJ19" s="108"/>
      <c r="AK19" s="109"/>
      <c r="AL19" s="110"/>
      <c r="AM19" s="109"/>
      <c r="AN19" s="110"/>
      <c r="AP19" s="256"/>
    </row>
    <row r="20" spans="1:42" s="73" customFormat="1" ht="41.25" customHeight="1" x14ac:dyDescent="0.15">
      <c r="A20" s="75"/>
      <c r="B20" s="103" t="s">
        <v>37</v>
      </c>
      <c r="C20" s="461" t="s">
        <v>282</v>
      </c>
      <c r="D20" s="462"/>
      <c r="E20" s="462"/>
      <c r="F20" s="462"/>
      <c r="G20" s="462"/>
      <c r="H20" s="462"/>
      <c r="I20" s="462"/>
      <c r="J20" s="462"/>
      <c r="K20" s="462"/>
      <c r="L20" s="462"/>
      <c r="M20" s="462"/>
      <c r="N20" s="462"/>
      <c r="O20" s="590"/>
      <c r="P20" s="586"/>
      <c r="Q20" s="587"/>
      <c r="R20" s="588"/>
      <c r="S20" s="469"/>
      <c r="T20" s="466"/>
      <c r="U20" s="470"/>
      <c r="V20" s="471"/>
      <c r="W20" s="471"/>
      <c r="X20" s="471"/>
      <c r="Y20" s="449"/>
      <c r="Z20" s="449"/>
      <c r="AA20" s="449"/>
      <c r="AB20" s="449"/>
      <c r="AC20" s="450"/>
      <c r="AD20" s="75"/>
      <c r="AF20" s="269" t="s">
        <v>12</v>
      </c>
      <c r="AG20" s="105">
        <v>0.33680555555555558</v>
      </c>
      <c r="AH20" s="106">
        <v>4</v>
      </c>
      <c r="AI20" s="107" t="s">
        <v>49</v>
      </c>
      <c r="AJ20" s="108" t="s">
        <v>47</v>
      </c>
      <c r="AK20" s="107" t="s">
        <v>54</v>
      </c>
      <c r="AL20" s="112" t="s">
        <v>55</v>
      </c>
      <c r="AM20" s="107" t="s">
        <v>56</v>
      </c>
      <c r="AN20" s="112" t="s">
        <v>57</v>
      </c>
      <c r="AP20" s="256"/>
    </row>
    <row r="21" spans="1:42" s="73" customFormat="1" ht="41.25" customHeight="1" x14ac:dyDescent="0.15">
      <c r="A21" s="75"/>
      <c r="B21" s="103" t="s">
        <v>38</v>
      </c>
      <c r="C21" s="408" t="s">
        <v>283</v>
      </c>
      <c r="D21" s="409"/>
      <c r="E21" s="409"/>
      <c r="F21" s="409"/>
      <c r="G21" s="409"/>
      <c r="H21" s="409"/>
      <c r="I21" s="409"/>
      <c r="J21" s="409"/>
      <c r="K21" s="409"/>
      <c r="L21" s="409"/>
      <c r="M21" s="409"/>
      <c r="N21" s="409"/>
      <c r="O21" s="600"/>
      <c r="P21" s="586"/>
      <c r="Q21" s="587"/>
      <c r="R21" s="588"/>
      <c r="S21" s="469"/>
      <c r="T21" s="466"/>
      <c r="U21" s="470"/>
      <c r="V21" s="471"/>
      <c r="W21" s="471"/>
      <c r="X21" s="471"/>
      <c r="Y21" s="449"/>
      <c r="Z21" s="449"/>
      <c r="AA21" s="449"/>
      <c r="AB21" s="449"/>
      <c r="AC21" s="450"/>
      <c r="AD21" s="75"/>
      <c r="AF21" s="81"/>
      <c r="AG21" s="105">
        <v>0.34027777777777801</v>
      </c>
      <c r="AH21" s="113">
        <v>3</v>
      </c>
      <c r="AI21" s="114" t="s">
        <v>50</v>
      </c>
      <c r="AJ21" s="115" t="s">
        <v>48</v>
      </c>
      <c r="AK21" s="114" t="s">
        <v>58</v>
      </c>
      <c r="AL21" s="116" t="s">
        <v>59</v>
      </c>
      <c r="AM21" s="114" t="s">
        <v>60</v>
      </c>
      <c r="AN21" s="116" t="s">
        <v>61</v>
      </c>
      <c r="AP21" s="256"/>
    </row>
    <row r="22" spans="1:42" s="73" customFormat="1" ht="41.25" customHeight="1" x14ac:dyDescent="0.15">
      <c r="A22" s="75"/>
      <c r="B22" s="103" t="s">
        <v>39</v>
      </c>
      <c r="C22" s="408" t="s">
        <v>284</v>
      </c>
      <c r="D22" s="409"/>
      <c r="E22" s="409"/>
      <c r="F22" s="409"/>
      <c r="G22" s="409"/>
      <c r="H22" s="409"/>
      <c r="I22" s="409"/>
      <c r="J22" s="409"/>
      <c r="K22" s="409"/>
      <c r="L22" s="409"/>
      <c r="M22" s="409"/>
      <c r="N22" s="409"/>
      <c r="O22" s="600"/>
      <c r="P22" s="586"/>
      <c r="Q22" s="587"/>
      <c r="R22" s="588"/>
      <c r="S22" s="469"/>
      <c r="T22" s="466"/>
      <c r="U22" s="470"/>
      <c r="V22" s="471"/>
      <c r="W22" s="471"/>
      <c r="X22" s="471"/>
      <c r="Y22" s="449"/>
      <c r="Z22" s="449"/>
      <c r="AA22" s="449"/>
      <c r="AB22" s="449"/>
      <c r="AC22" s="450"/>
      <c r="AD22" s="75"/>
      <c r="AF22" s="81"/>
      <c r="AG22" s="105">
        <v>0.34375</v>
      </c>
      <c r="AH22" s="113">
        <v>2</v>
      </c>
      <c r="AI22" s="114" t="s">
        <v>51</v>
      </c>
      <c r="AJ22" s="115" t="s">
        <v>48</v>
      </c>
      <c r="AK22" s="114" t="s">
        <v>62</v>
      </c>
      <c r="AL22" s="116" t="s">
        <v>63</v>
      </c>
      <c r="AM22" s="114" t="s">
        <v>64</v>
      </c>
      <c r="AN22" s="116" t="s">
        <v>65</v>
      </c>
      <c r="AP22" s="256"/>
    </row>
    <row r="23" spans="1:42" s="73" customFormat="1" ht="41.25" customHeight="1" x14ac:dyDescent="0.15">
      <c r="A23" s="75"/>
      <c r="B23" s="103" t="s">
        <v>40</v>
      </c>
      <c r="C23" s="408" t="s">
        <v>285</v>
      </c>
      <c r="D23" s="409"/>
      <c r="E23" s="409"/>
      <c r="F23" s="409"/>
      <c r="G23" s="409"/>
      <c r="H23" s="409"/>
      <c r="I23" s="409"/>
      <c r="J23" s="409"/>
      <c r="K23" s="409"/>
      <c r="L23" s="409"/>
      <c r="M23" s="409"/>
      <c r="N23" s="409"/>
      <c r="O23" s="600"/>
      <c r="P23" s="586"/>
      <c r="Q23" s="587"/>
      <c r="R23" s="588"/>
      <c r="S23" s="469"/>
      <c r="T23" s="466"/>
      <c r="U23" s="470"/>
      <c r="V23" s="471"/>
      <c r="W23" s="471"/>
      <c r="X23" s="471"/>
      <c r="Y23" s="449"/>
      <c r="Z23" s="449"/>
      <c r="AA23" s="449"/>
      <c r="AB23" s="449"/>
      <c r="AC23" s="450"/>
      <c r="AD23" s="75"/>
      <c r="AF23" s="81"/>
      <c r="AG23" s="105">
        <v>0.34722222222222199</v>
      </c>
      <c r="AH23" s="117">
        <v>1</v>
      </c>
      <c r="AI23" s="118" t="s">
        <v>52</v>
      </c>
      <c r="AJ23" s="99" t="s">
        <v>48</v>
      </c>
      <c r="AK23" s="118" t="s">
        <v>66</v>
      </c>
      <c r="AL23" s="119" t="s">
        <v>67</v>
      </c>
      <c r="AM23" s="118" t="s">
        <v>68</v>
      </c>
      <c r="AN23" s="119" t="s">
        <v>69</v>
      </c>
      <c r="AP23" s="256"/>
    </row>
    <row r="24" spans="1:42" s="73" customFormat="1" ht="41.25" customHeight="1" thickBot="1" x14ac:dyDescent="0.2">
      <c r="A24" s="75"/>
      <c r="B24" s="103" t="s">
        <v>41</v>
      </c>
      <c r="C24" s="408" t="s">
        <v>286</v>
      </c>
      <c r="D24" s="409"/>
      <c r="E24" s="409"/>
      <c r="F24" s="409"/>
      <c r="G24" s="409"/>
      <c r="H24" s="409"/>
      <c r="I24" s="409"/>
      <c r="J24" s="409"/>
      <c r="K24" s="409"/>
      <c r="L24" s="409"/>
      <c r="M24" s="409"/>
      <c r="N24" s="409"/>
      <c r="O24" s="600"/>
      <c r="P24" s="601"/>
      <c r="Q24" s="602"/>
      <c r="R24" s="603"/>
      <c r="S24" s="456"/>
      <c r="T24" s="454"/>
      <c r="U24" s="457"/>
      <c r="V24" s="458"/>
      <c r="W24" s="458"/>
      <c r="X24" s="458"/>
      <c r="Y24" s="451"/>
      <c r="Z24" s="451"/>
      <c r="AA24" s="451"/>
      <c r="AB24" s="451"/>
      <c r="AC24" s="452"/>
      <c r="AD24" s="75"/>
      <c r="AF24" s="81"/>
      <c r="AG24" s="105">
        <v>0.35069444444444497</v>
      </c>
      <c r="AH24" s="120"/>
      <c r="AI24" s="81"/>
      <c r="AJ24" s="81"/>
      <c r="AK24" s="120"/>
      <c r="AL24" s="81"/>
      <c r="AM24" s="120"/>
      <c r="AN24" s="120"/>
      <c r="AP24" s="256"/>
    </row>
    <row r="25" spans="1:42" s="73" customFormat="1" ht="41.25" customHeight="1" x14ac:dyDescent="0.15">
      <c r="A25" s="75"/>
      <c r="B25" s="103"/>
      <c r="C25" s="408"/>
      <c r="D25" s="409"/>
      <c r="E25" s="409"/>
      <c r="F25" s="409"/>
      <c r="G25" s="409"/>
      <c r="H25" s="409"/>
      <c r="I25" s="409"/>
      <c r="J25" s="409"/>
      <c r="K25" s="409"/>
      <c r="L25" s="409"/>
      <c r="M25" s="409"/>
      <c r="N25" s="409"/>
      <c r="O25" s="409"/>
      <c r="P25" s="559"/>
      <c r="Q25" s="547"/>
      <c r="R25" s="547"/>
      <c r="S25" s="547"/>
      <c r="T25" s="547"/>
      <c r="U25" s="546"/>
      <c r="V25" s="547"/>
      <c r="W25" s="547"/>
      <c r="X25" s="547"/>
      <c r="Y25" s="548"/>
      <c r="Z25" s="548"/>
      <c r="AA25" s="548"/>
      <c r="AB25" s="548"/>
      <c r="AC25" s="548"/>
      <c r="AD25" s="75"/>
      <c r="AF25" s="81"/>
      <c r="AG25" s="105">
        <v>0.35416666666666702</v>
      </c>
      <c r="AH25" s="81"/>
      <c r="AI25" s="81"/>
      <c r="AJ25" s="81"/>
      <c r="AK25" s="120"/>
      <c r="AL25" s="81"/>
      <c r="AM25" s="120"/>
      <c r="AN25" s="120"/>
    </row>
    <row r="26" spans="1:42" s="73" customFormat="1" ht="41.25" customHeight="1" x14ac:dyDescent="0.15">
      <c r="A26" s="75"/>
      <c r="B26" s="257"/>
      <c r="C26" s="560"/>
      <c r="D26" s="561"/>
      <c r="E26" s="561"/>
      <c r="F26" s="561"/>
      <c r="G26" s="561"/>
      <c r="H26" s="561"/>
      <c r="I26" s="561"/>
      <c r="J26" s="561"/>
      <c r="K26" s="561"/>
      <c r="L26" s="561"/>
      <c r="M26" s="561"/>
      <c r="N26" s="561"/>
      <c r="O26" s="562"/>
      <c r="P26" s="566"/>
      <c r="Q26" s="564"/>
      <c r="R26" s="564"/>
      <c r="S26" s="564"/>
      <c r="T26" s="564"/>
      <c r="U26" s="565"/>
      <c r="V26" s="564"/>
      <c r="W26" s="564"/>
      <c r="X26" s="564"/>
      <c r="Y26" s="563"/>
      <c r="Z26" s="563"/>
      <c r="AA26" s="563"/>
      <c r="AB26" s="563"/>
      <c r="AC26" s="563"/>
      <c r="AD26" s="75"/>
      <c r="AF26" s="81"/>
      <c r="AG26" s="105">
        <v>0.35763888888888901</v>
      </c>
      <c r="AH26" s="81"/>
      <c r="AI26" s="81"/>
      <c r="AJ26" s="81"/>
      <c r="AK26" s="120"/>
      <c r="AL26" s="81"/>
      <c r="AM26" s="120"/>
      <c r="AN26" s="120"/>
    </row>
    <row r="27" spans="1:42" s="73" customFormat="1" ht="41.25" customHeight="1" x14ac:dyDescent="0.15">
      <c r="A27" s="75"/>
      <c r="B27" s="257"/>
      <c r="C27" s="560"/>
      <c r="D27" s="561"/>
      <c r="E27" s="561"/>
      <c r="F27" s="561"/>
      <c r="G27" s="561"/>
      <c r="H27" s="561"/>
      <c r="I27" s="561"/>
      <c r="J27" s="561"/>
      <c r="K27" s="561"/>
      <c r="L27" s="561"/>
      <c r="M27" s="561"/>
      <c r="N27" s="561"/>
      <c r="O27" s="562"/>
      <c r="P27" s="414"/>
      <c r="Q27" s="414"/>
      <c r="R27" s="414"/>
      <c r="S27" s="414"/>
      <c r="T27" s="414"/>
      <c r="U27" s="571"/>
      <c r="V27" s="414"/>
      <c r="W27" s="414"/>
      <c r="X27" s="414"/>
      <c r="Y27" s="563"/>
      <c r="Z27" s="563"/>
      <c r="AA27" s="563"/>
      <c r="AB27" s="563"/>
      <c r="AC27" s="563"/>
      <c r="AD27" s="75"/>
      <c r="AF27" s="81"/>
      <c r="AG27" s="105">
        <v>0.36111111111111099</v>
      </c>
      <c r="AH27" s="81"/>
      <c r="AI27" s="81"/>
      <c r="AJ27" s="81"/>
      <c r="AK27" s="81"/>
      <c r="AL27" s="81"/>
      <c r="AM27" s="81"/>
      <c r="AN27" s="81"/>
    </row>
    <row r="28" spans="1:42" s="73" customFormat="1" ht="41.25" customHeight="1" x14ac:dyDescent="0.15">
      <c r="A28" s="75"/>
      <c r="B28" s="103"/>
      <c r="C28" s="408"/>
      <c r="D28" s="409"/>
      <c r="E28" s="409"/>
      <c r="F28" s="409"/>
      <c r="G28" s="409"/>
      <c r="H28" s="409"/>
      <c r="I28" s="409"/>
      <c r="J28" s="409"/>
      <c r="K28" s="409"/>
      <c r="L28" s="409"/>
      <c r="M28" s="409"/>
      <c r="N28" s="409"/>
      <c r="O28" s="409"/>
      <c r="P28" s="559"/>
      <c r="Q28" s="547"/>
      <c r="R28" s="547"/>
      <c r="S28" s="547"/>
      <c r="T28" s="547"/>
      <c r="U28" s="546"/>
      <c r="V28" s="547"/>
      <c r="W28" s="547"/>
      <c r="X28" s="547"/>
      <c r="Y28" s="563"/>
      <c r="Z28" s="563"/>
      <c r="AA28" s="563"/>
      <c r="AB28" s="563"/>
      <c r="AC28" s="563"/>
      <c r="AD28" s="75"/>
      <c r="AF28" s="81"/>
      <c r="AG28" s="105">
        <v>0.36458333333333398</v>
      </c>
      <c r="AH28" s="81"/>
      <c r="AI28" s="81"/>
      <c r="AJ28" s="81"/>
      <c r="AK28" s="81"/>
      <c r="AL28" s="81"/>
      <c r="AM28" s="81"/>
      <c r="AN28" s="81"/>
    </row>
    <row r="29" spans="1:42" s="256" customFormat="1" ht="41.25" customHeight="1" x14ac:dyDescent="0.15">
      <c r="A29" s="75"/>
      <c r="B29" s="281"/>
      <c r="C29" s="428"/>
      <c r="D29" s="429"/>
      <c r="E29" s="429"/>
      <c r="F29" s="429"/>
      <c r="G29" s="429"/>
      <c r="H29" s="429"/>
      <c r="I29" s="429"/>
      <c r="J29" s="429"/>
      <c r="K29" s="429"/>
      <c r="L29" s="429"/>
      <c r="M29" s="429"/>
      <c r="N29" s="429"/>
      <c r="O29" s="430"/>
      <c r="P29" s="433"/>
      <c r="Q29" s="431"/>
      <c r="R29" s="431"/>
      <c r="S29" s="431"/>
      <c r="T29" s="431"/>
      <c r="U29" s="432"/>
      <c r="V29" s="431"/>
      <c r="W29" s="431"/>
      <c r="X29" s="431"/>
      <c r="Y29" s="442"/>
      <c r="Z29" s="442"/>
      <c r="AA29" s="442"/>
      <c r="AB29" s="442"/>
      <c r="AC29" s="442"/>
      <c r="AD29" s="75"/>
      <c r="AE29" s="123"/>
      <c r="AF29" s="81"/>
      <c r="AG29" s="105">
        <v>0.36805555555555602</v>
      </c>
      <c r="AH29" s="81"/>
      <c r="AI29" s="81"/>
      <c r="AJ29" s="81"/>
      <c r="AK29" s="81"/>
      <c r="AL29" s="81"/>
      <c r="AM29" s="81"/>
      <c r="AN29" s="81"/>
    </row>
    <row r="30" spans="1:42" s="256" customFormat="1" ht="8.25" customHeight="1" x14ac:dyDescent="0.15">
      <c r="A30" s="75"/>
      <c r="B30" s="122"/>
      <c r="C30" s="75"/>
      <c r="D30" s="75"/>
      <c r="E30" s="75"/>
      <c r="F30" s="75"/>
      <c r="G30" s="75"/>
      <c r="H30" s="75"/>
      <c r="I30" s="75"/>
      <c r="J30" s="75"/>
      <c r="K30" s="75"/>
      <c r="L30" s="75"/>
      <c r="M30" s="73"/>
      <c r="N30" s="73"/>
      <c r="O30" s="73"/>
      <c r="P30" s="75"/>
      <c r="Q30" s="75"/>
      <c r="R30" s="75"/>
      <c r="S30" s="75"/>
      <c r="T30" s="75"/>
      <c r="U30" s="75"/>
      <c r="V30" s="75"/>
      <c r="W30" s="75"/>
      <c r="X30" s="75"/>
      <c r="Y30" s="75"/>
      <c r="Z30" s="75"/>
      <c r="AA30" s="75"/>
      <c r="AB30" s="75"/>
      <c r="AC30" s="75"/>
      <c r="AD30" s="75"/>
      <c r="AE30" s="123"/>
      <c r="AF30" s="81"/>
      <c r="AG30" s="105">
        <v>0.37152777777777801</v>
      </c>
      <c r="AH30" s="81"/>
      <c r="AI30" s="81"/>
      <c r="AJ30" s="81"/>
      <c r="AK30" s="81"/>
      <c r="AL30" s="81"/>
      <c r="AM30" s="81"/>
      <c r="AN30" s="81"/>
    </row>
    <row r="31" spans="1:42" s="256" customFormat="1" ht="15.75" customHeight="1" x14ac:dyDescent="0.15">
      <c r="A31" s="75"/>
      <c r="B31" s="509" t="s">
        <v>335</v>
      </c>
      <c r="C31" s="510"/>
      <c r="D31" s="510"/>
      <c r="E31" s="510"/>
      <c r="F31" s="510"/>
      <c r="G31" s="510"/>
      <c r="H31" s="510"/>
      <c r="I31" s="510"/>
      <c r="J31" s="510"/>
      <c r="K31" s="510"/>
      <c r="L31" s="510"/>
      <c r="M31" s="510"/>
      <c r="N31" s="510"/>
      <c r="O31" s="510"/>
      <c r="P31" s="510"/>
      <c r="Q31" s="510"/>
      <c r="R31" s="510"/>
      <c r="S31" s="510"/>
      <c r="T31" s="510"/>
      <c r="U31" s="510"/>
      <c r="V31" s="510"/>
      <c r="W31" s="510"/>
      <c r="X31" s="510"/>
      <c r="Y31" s="510"/>
      <c r="Z31" s="510"/>
      <c r="AA31" s="510"/>
      <c r="AB31" s="510"/>
      <c r="AC31" s="511"/>
      <c r="AD31" s="75"/>
      <c r="AE31" s="123"/>
      <c r="AF31" s="81"/>
      <c r="AG31" s="105">
        <v>0.375</v>
      </c>
      <c r="AH31" s="81"/>
      <c r="AI31" s="81"/>
      <c r="AJ31" s="81"/>
      <c r="AK31" s="81"/>
      <c r="AL31" s="81"/>
      <c r="AM31" s="81"/>
      <c r="AN31" s="81"/>
    </row>
    <row r="32" spans="1:42" s="256" customFormat="1" ht="15.75" customHeight="1" x14ac:dyDescent="0.15">
      <c r="A32" s="75"/>
      <c r="B32" s="512" t="s">
        <v>336</v>
      </c>
      <c r="C32" s="513"/>
      <c r="D32" s="513"/>
      <c r="E32" s="513"/>
      <c r="F32" s="513"/>
      <c r="G32" s="513"/>
      <c r="H32" s="513"/>
      <c r="I32" s="513"/>
      <c r="J32" s="513"/>
      <c r="K32" s="513"/>
      <c r="L32" s="513"/>
      <c r="M32" s="513"/>
      <c r="N32" s="513"/>
      <c r="O32" s="513"/>
      <c r="P32" s="513"/>
      <c r="Q32" s="513"/>
      <c r="R32" s="513"/>
      <c r="S32" s="513"/>
      <c r="T32" s="513"/>
      <c r="U32" s="513"/>
      <c r="V32" s="513"/>
      <c r="W32" s="513"/>
      <c r="X32" s="513"/>
      <c r="Y32" s="513"/>
      <c r="Z32" s="513"/>
      <c r="AA32" s="513"/>
      <c r="AB32" s="513"/>
      <c r="AC32" s="514"/>
      <c r="AD32" s="75"/>
      <c r="AE32" s="123"/>
      <c r="AF32" s="81"/>
      <c r="AG32" s="105">
        <v>0.37847222222222299</v>
      </c>
      <c r="AH32" s="81"/>
      <c r="AI32" s="81"/>
      <c r="AJ32" s="81"/>
      <c r="AK32" s="81"/>
      <c r="AL32" s="81"/>
      <c r="AM32" s="81"/>
      <c r="AN32" s="81"/>
    </row>
    <row r="33" spans="1:55" s="81" customFormat="1" ht="15.75" customHeight="1" x14ac:dyDescent="0.15">
      <c r="A33" s="75"/>
      <c r="B33" s="122"/>
      <c r="C33" s="75"/>
      <c r="D33" s="75"/>
      <c r="E33" s="75"/>
      <c r="F33" s="75"/>
      <c r="G33" s="75"/>
      <c r="H33" s="75"/>
      <c r="I33" s="75"/>
      <c r="J33" s="75"/>
      <c r="K33" s="75"/>
      <c r="L33" s="75"/>
      <c r="P33" s="75"/>
      <c r="Q33" s="75"/>
      <c r="R33" s="75"/>
      <c r="S33" s="75"/>
      <c r="T33" s="75"/>
      <c r="U33" s="75"/>
      <c r="V33" s="75"/>
      <c r="W33" s="75"/>
      <c r="X33" s="75"/>
      <c r="Y33" s="75"/>
      <c r="Z33" s="75"/>
      <c r="AA33" s="75"/>
      <c r="AB33" s="75"/>
      <c r="AC33" s="75"/>
      <c r="AD33" s="75"/>
      <c r="AE33" s="123"/>
      <c r="AG33" s="105">
        <v>0.38194444444444497</v>
      </c>
      <c r="AO33" s="73"/>
      <c r="AP33" s="73"/>
      <c r="AQ33" s="73"/>
      <c r="AR33" s="73"/>
      <c r="AS33" s="73"/>
      <c r="AT33" s="73"/>
      <c r="AU33" s="73"/>
      <c r="AV33" s="73"/>
      <c r="AW33" s="73"/>
      <c r="AX33" s="73"/>
      <c r="AY33" s="73"/>
      <c r="AZ33" s="73"/>
      <c r="BA33" s="73"/>
      <c r="BB33" s="73"/>
      <c r="BC33" s="73"/>
    </row>
    <row r="34" spans="1:55" s="28" customFormat="1" ht="15.75" customHeight="1" x14ac:dyDescent="0.15">
      <c r="A34" s="5"/>
      <c r="B34" s="122"/>
      <c r="C34" s="75"/>
      <c r="D34" s="75"/>
      <c r="E34" s="75"/>
      <c r="F34" s="75"/>
      <c r="G34" s="75"/>
      <c r="H34" s="75"/>
      <c r="I34" s="75"/>
      <c r="J34" s="75"/>
      <c r="K34" s="75"/>
      <c r="L34" s="75"/>
      <c r="M34" s="81"/>
      <c r="N34" s="81"/>
      <c r="O34" s="81"/>
      <c r="P34" s="75"/>
      <c r="Q34" s="5"/>
      <c r="R34" s="5"/>
      <c r="S34" s="5"/>
      <c r="T34" s="5"/>
      <c r="U34" s="5"/>
      <c r="V34" s="5"/>
      <c r="W34" s="5"/>
      <c r="X34" s="5"/>
      <c r="Y34" s="5"/>
      <c r="Z34" s="5"/>
      <c r="AA34" s="5"/>
      <c r="AB34" s="5"/>
      <c r="AC34" s="5"/>
      <c r="AD34" s="5"/>
      <c r="AE34" s="8"/>
      <c r="AG34" s="105">
        <v>0.38541666666666702</v>
      </c>
      <c r="AO34" s="6"/>
      <c r="AP34" s="6"/>
      <c r="AQ34" s="73"/>
      <c r="AR34" s="73"/>
      <c r="AS34" s="73"/>
      <c r="AT34" s="73"/>
      <c r="AU34" s="73"/>
      <c r="AV34" s="73"/>
      <c r="AW34" s="73"/>
      <c r="AX34" s="73"/>
      <c r="AY34" s="73"/>
      <c r="AZ34" s="73"/>
      <c r="BA34" s="73"/>
      <c r="BB34" s="73"/>
      <c r="BC34" s="73"/>
    </row>
    <row r="35" spans="1:55" s="28" customFormat="1" ht="15.75" customHeight="1" x14ac:dyDescent="0.15">
      <c r="A35" s="5"/>
      <c r="B35" s="122"/>
      <c r="C35" s="75"/>
      <c r="D35" s="75"/>
      <c r="E35" s="75"/>
      <c r="F35" s="75"/>
      <c r="G35" s="75"/>
      <c r="H35" s="75"/>
      <c r="I35" s="75"/>
      <c r="J35" s="75"/>
      <c r="K35" s="75"/>
      <c r="L35" s="75"/>
      <c r="M35" s="81"/>
      <c r="N35" s="81"/>
      <c r="O35" s="81"/>
      <c r="P35" s="75"/>
      <c r="Q35" s="5"/>
      <c r="R35" s="5"/>
      <c r="S35" s="5"/>
      <c r="T35" s="5"/>
      <c r="U35" s="5"/>
      <c r="V35" s="5"/>
      <c r="W35" s="5"/>
      <c r="X35" s="5"/>
      <c r="Y35" s="5"/>
      <c r="Z35" s="5"/>
      <c r="AA35" s="5"/>
      <c r="AB35" s="5"/>
      <c r="AC35" s="5"/>
      <c r="AD35" s="5"/>
      <c r="AE35" s="8"/>
      <c r="AG35" s="105">
        <v>0.38888888888889001</v>
      </c>
      <c r="AO35" s="6"/>
      <c r="AP35" s="6"/>
      <c r="AQ35" s="73"/>
      <c r="AR35" s="73"/>
      <c r="AS35" s="73"/>
      <c r="AT35" s="73"/>
      <c r="AU35" s="73"/>
      <c r="AV35" s="73"/>
      <c r="AW35" s="73"/>
      <c r="AX35" s="73"/>
      <c r="AY35" s="73"/>
      <c r="AZ35" s="73"/>
      <c r="BA35" s="73"/>
      <c r="BB35" s="73"/>
      <c r="BC35" s="73"/>
    </row>
    <row r="36" spans="1:55" s="28" customFormat="1" ht="15.75" customHeight="1" x14ac:dyDescent="0.15">
      <c r="A36" s="5"/>
      <c r="B36" s="122"/>
      <c r="C36" s="75"/>
      <c r="D36" s="75"/>
      <c r="E36" s="75"/>
      <c r="F36" s="75"/>
      <c r="G36" s="75"/>
      <c r="H36" s="75"/>
      <c r="I36" s="75"/>
      <c r="J36" s="75"/>
      <c r="K36" s="75"/>
      <c r="L36" s="75"/>
      <c r="M36" s="81"/>
      <c r="N36" s="81"/>
      <c r="O36" s="81"/>
      <c r="P36" s="75"/>
      <c r="Q36" s="5"/>
      <c r="R36" s="5"/>
      <c r="S36" s="5"/>
      <c r="T36" s="5"/>
      <c r="U36" s="5"/>
      <c r="V36" s="5"/>
      <c r="W36" s="5"/>
      <c r="X36" s="5"/>
      <c r="Y36" s="5"/>
      <c r="Z36" s="5"/>
      <c r="AA36" s="5"/>
      <c r="AB36" s="5"/>
      <c r="AC36" s="5"/>
      <c r="AD36" s="5"/>
      <c r="AE36" s="8"/>
      <c r="AG36" s="105">
        <v>0.39236111111111199</v>
      </c>
      <c r="AO36" s="6"/>
      <c r="AP36" s="6"/>
      <c r="AQ36" s="73"/>
      <c r="AR36" s="73"/>
      <c r="AS36" s="73"/>
      <c r="AT36" s="73"/>
      <c r="AU36" s="73"/>
      <c r="AV36" s="73"/>
      <c r="AW36" s="73"/>
      <c r="AX36" s="73"/>
      <c r="AY36" s="73"/>
      <c r="AZ36" s="73"/>
      <c r="BA36" s="73"/>
      <c r="BB36" s="73"/>
      <c r="BC36" s="73"/>
    </row>
    <row r="37" spans="1:55" s="28" customFormat="1" ht="15.75" customHeight="1" x14ac:dyDescent="0.15">
      <c r="A37" s="5"/>
      <c r="B37" s="122"/>
      <c r="C37" s="75"/>
      <c r="D37" s="75"/>
      <c r="E37" s="75"/>
      <c r="F37" s="75"/>
      <c r="G37" s="75"/>
      <c r="H37" s="75"/>
      <c r="I37" s="75"/>
      <c r="J37" s="75"/>
      <c r="K37" s="75"/>
      <c r="L37" s="75"/>
      <c r="M37" s="81"/>
      <c r="N37" s="81"/>
      <c r="O37" s="81"/>
      <c r="P37" s="75"/>
      <c r="Q37" s="5"/>
      <c r="R37" s="5"/>
      <c r="S37" s="5"/>
      <c r="T37" s="5"/>
      <c r="U37" s="5"/>
      <c r="V37" s="5"/>
      <c r="W37" s="5"/>
      <c r="X37" s="5"/>
      <c r="Y37" s="5"/>
      <c r="Z37" s="5"/>
      <c r="AA37" s="5"/>
      <c r="AB37" s="5"/>
      <c r="AC37" s="5"/>
      <c r="AD37" s="5"/>
      <c r="AE37" s="8"/>
      <c r="AG37" s="105">
        <v>0.39583333333333398</v>
      </c>
      <c r="AO37" s="6"/>
      <c r="AP37" s="6"/>
      <c r="AQ37" s="73"/>
      <c r="AR37" s="73"/>
      <c r="AS37" s="73"/>
      <c r="AT37" s="73"/>
      <c r="AU37" s="73"/>
      <c r="AV37" s="73"/>
      <c r="AW37" s="73"/>
      <c r="AX37" s="73"/>
      <c r="AY37" s="73"/>
      <c r="AZ37" s="73"/>
      <c r="BA37" s="73"/>
      <c r="BB37" s="73"/>
      <c r="BC37" s="73"/>
    </row>
    <row r="38" spans="1:55" s="28" customFormat="1" ht="15.75" customHeight="1" x14ac:dyDescent="0.15">
      <c r="A38" s="5"/>
      <c r="B38" s="122"/>
      <c r="C38" s="75"/>
      <c r="D38" s="75"/>
      <c r="E38" s="75"/>
      <c r="F38" s="75"/>
      <c r="G38" s="75"/>
      <c r="H38" s="75"/>
      <c r="I38" s="75"/>
      <c r="J38" s="75"/>
      <c r="K38" s="75"/>
      <c r="L38" s="75"/>
      <c r="M38" s="81"/>
      <c r="N38" s="81"/>
      <c r="O38" s="81"/>
      <c r="P38" s="75"/>
      <c r="Q38" s="5"/>
      <c r="R38" s="5"/>
      <c r="S38" s="5"/>
      <c r="T38" s="5"/>
      <c r="U38" s="5"/>
      <c r="V38" s="5"/>
      <c r="W38" s="5"/>
      <c r="X38" s="5"/>
      <c r="Y38" s="5"/>
      <c r="Z38" s="5"/>
      <c r="AA38" s="5"/>
      <c r="AB38" s="5"/>
      <c r="AC38" s="5"/>
      <c r="AD38" s="5"/>
      <c r="AE38" s="8"/>
      <c r="AG38" s="105">
        <v>0.39930555555555602</v>
      </c>
      <c r="AO38" s="6"/>
      <c r="AP38" s="6"/>
      <c r="AQ38" s="73"/>
      <c r="AR38" s="73"/>
      <c r="AS38" s="73"/>
      <c r="AT38" s="73"/>
      <c r="AU38" s="73"/>
      <c r="AV38" s="73"/>
      <c r="AW38" s="73"/>
      <c r="AX38" s="73"/>
      <c r="AY38" s="73"/>
      <c r="AZ38" s="73"/>
      <c r="BA38" s="73"/>
      <c r="BB38" s="73"/>
      <c r="BC38" s="73"/>
    </row>
    <row r="39" spans="1:55" s="28" customFormat="1" ht="15.75" customHeight="1" x14ac:dyDescent="0.15">
      <c r="A39" s="5"/>
      <c r="B39" s="122"/>
      <c r="C39" s="75"/>
      <c r="D39" s="75"/>
      <c r="E39" s="75"/>
      <c r="F39" s="75"/>
      <c r="G39" s="75"/>
      <c r="H39" s="75"/>
      <c r="I39" s="75"/>
      <c r="J39" s="75"/>
      <c r="K39" s="75"/>
      <c r="L39" s="75"/>
      <c r="M39" s="81"/>
      <c r="N39" s="81"/>
      <c r="O39" s="81"/>
      <c r="P39" s="75"/>
      <c r="Q39" s="5"/>
      <c r="R39" s="5"/>
      <c r="S39" s="5"/>
      <c r="T39" s="5"/>
      <c r="U39" s="5"/>
      <c r="V39" s="5"/>
      <c r="W39" s="5"/>
      <c r="X39" s="5"/>
      <c r="Y39" s="5"/>
      <c r="Z39" s="5"/>
      <c r="AA39" s="5"/>
      <c r="AB39" s="5"/>
      <c r="AC39" s="5"/>
      <c r="AD39" s="5"/>
      <c r="AE39" s="8"/>
      <c r="AG39" s="105">
        <v>0.40277777777777901</v>
      </c>
      <c r="AO39" s="6"/>
      <c r="AP39" s="6"/>
      <c r="AQ39" s="73"/>
      <c r="AR39" s="73"/>
      <c r="AS39" s="73"/>
      <c r="AT39" s="73"/>
      <c r="AU39" s="73"/>
      <c r="AV39" s="73"/>
      <c r="AW39" s="73"/>
      <c r="AX39" s="73"/>
      <c r="AY39" s="73"/>
      <c r="AZ39" s="73"/>
      <c r="BA39" s="73"/>
      <c r="BB39" s="73"/>
      <c r="BC39" s="73"/>
    </row>
    <row r="40" spans="1:55" s="28" customFormat="1" ht="15.75" customHeight="1" x14ac:dyDescent="0.1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8"/>
      <c r="AG40" s="105">
        <v>0.406250000000001</v>
      </c>
      <c r="AO40" s="6"/>
      <c r="AP40" s="6"/>
      <c r="AQ40" s="73"/>
      <c r="AR40" s="73"/>
      <c r="AS40" s="73"/>
      <c r="AT40" s="73"/>
      <c r="AU40" s="73"/>
      <c r="AV40" s="73"/>
      <c r="AW40" s="73"/>
      <c r="AX40" s="73"/>
      <c r="AY40" s="73"/>
      <c r="AZ40" s="73"/>
      <c r="BA40" s="73"/>
      <c r="BB40" s="73"/>
      <c r="BC40" s="73"/>
    </row>
    <row r="41" spans="1:55" s="28" customFormat="1" ht="15.75" customHeight="1" x14ac:dyDescent="0.1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105">
        <v>0.40972222222222299</v>
      </c>
      <c r="AO41" s="6"/>
      <c r="AP41" s="6"/>
      <c r="AQ41" s="73"/>
      <c r="AR41" s="73"/>
      <c r="AS41" s="73"/>
      <c r="AT41" s="73"/>
      <c r="AU41" s="73"/>
      <c r="AV41" s="73"/>
      <c r="AW41" s="73"/>
      <c r="AX41" s="73"/>
      <c r="AY41" s="73"/>
      <c r="AZ41" s="73"/>
      <c r="BA41" s="73"/>
      <c r="BB41" s="73"/>
      <c r="BC41" s="73"/>
    </row>
    <row r="42" spans="1:55" s="28" customFormat="1" ht="15.75" customHeight="1" x14ac:dyDescent="0.1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105">
        <v>0.41319444444444497</v>
      </c>
      <c r="AO42" s="6"/>
      <c r="AP42" s="6"/>
      <c r="AQ42" s="73"/>
      <c r="AR42" s="73"/>
      <c r="AS42" s="73"/>
      <c r="AT42" s="73"/>
      <c r="AU42" s="73"/>
      <c r="AV42" s="73"/>
      <c r="AW42" s="73"/>
      <c r="AX42" s="73"/>
      <c r="AY42" s="73"/>
      <c r="AZ42" s="73"/>
      <c r="BA42" s="73"/>
      <c r="BB42" s="73"/>
      <c r="BC42" s="73"/>
    </row>
    <row r="43" spans="1:55" s="28" customFormat="1" ht="15.75" customHeight="1" x14ac:dyDescent="0.1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105">
        <v>0.41666666666666802</v>
      </c>
      <c r="AO43" s="6"/>
      <c r="AP43" s="6"/>
      <c r="AQ43" s="73"/>
      <c r="AR43" s="73"/>
      <c r="AS43" s="73"/>
      <c r="AT43" s="73"/>
      <c r="AU43" s="73"/>
      <c r="AV43" s="73"/>
      <c r="AW43" s="73"/>
      <c r="AX43" s="73"/>
      <c r="AY43" s="73"/>
      <c r="AZ43" s="73"/>
      <c r="BA43" s="73"/>
      <c r="BB43" s="73"/>
      <c r="BC43" s="73"/>
    </row>
    <row r="44" spans="1:55" s="28" customFormat="1" ht="15.75" customHeight="1" x14ac:dyDescent="0.1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105">
        <v>0.42013888888889001</v>
      </c>
      <c r="AO44" s="6"/>
      <c r="AP44" s="6"/>
      <c r="AQ44" s="73"/>
      <c r="AR44" s="73"/>
      <c r="AS44" s="73"/>
      <c r="AT44" s="73"/>
      <c r="AU44" s="73"/>
      <c r="AV44" s="73"/>
      <c r="AW44" s="73"/>
      <c r="AX44" s="73"/>
      <c r="AY44" s="73"/>
      <c r="AZ44" s="73"/>
      <c r="BA44" s="73"/>
      <c r="BB44" s="73"/>
      <c r="BC44" s="73"/>
    </row>
    <row r="45" spans="1:55" s="28" customFormat="1" ht="15.75" customHeight="1" x14ac:dyDescent="0.1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105">
        <v>0.42361111111111199</v>
      </c>
      <c r="AO45" s="6"/>
      <c r="AP45" s="6"/>
      <c r="AQ45" s="73"/>
      <c r="AR45" s="73"/>
      <c r="AS45" s="73"/>
      <c r="AT45" s="73"/>
      <c r="AU45" s="73"/>
      <c r="AV45" s="73"/>
      <c r="AW45" s="73"/>
      <c r="AX45" s="73"/>
      <c r="AY45" s="73"/>
      <c r="AZ45" s="73"/>
      <c r="BA45" s="73"/>
      <c r="BB45" s="73"/>
      <c r="BC45" s="73"/>
    </row>
    <row r="46" spans="1:55" s="28" customFormat="1" ht="15.75" customHeight="1" x14ac:dyDescent="0.1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105">
        <v>0.42708333333333398</v>
      </c>
      <c r="AO46" s="6"/>
      <c r="AP46" s="6"/>
      <c r="AQ46" s="73"/>
      <c r="AR46" s="73"/>
      <c r="AS46" s="73"/>
      <c r="AT46" s="73"/>
      <c r="AU46" s="73"/>
      <c r="AV46" s="73"/>
      <c r="AW46" s="73"/>
      <c r="AX46" s="73"/>
      <c r="AY46" s="73"/>
      <c r="AZ46" s="73"/>
      <c r="BA46" s="73"/>
      <c r="BB46" s="73"/>
      <c r="BC46" s="73"/>
    </row>
    <row r="47" spans="1:55" s="28" customFormat="1" ht="15.75" customHeight="1" x14ac:dyDescent="0.1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105">
        <v>0.43055555555555702</v>
      </c>
      <c r="AO47" s="6"/>
      <c r="AP47" s="6"/>
      <c r="AQ47" s="73"/>
      <c r="AR47" s="73"/>
      <c r="AS47" s="73"/>
      <c r="AT47" s="73"/>
      <c r="AU47" s="73"/>
      <c r="AV47" s="73"/>
      <c r="AW47" s="73"/>
      <c r="AX47" s="73"/>
      <c r="AY47" s="73"/>
      <c r="AZ47" s="73"/>
      <c r="BA47" s="73"/>
      <c r="BB47" s="73"/>
      <c r="BC47" s="73"/>
    </row>
    <row r="48" spans="1:55" s="28" customFormat="1" ht="15.75" customHeight="1" x14ac:dyDescent="0.1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105">
        <v>0.43402777777777901</v>
      </c>
      <c r="AO48" s="6"/>
      <c r="AP48" s="6"/>
      <c r="AQ48" s="73"/>
      <c r="AR48" s="73"/>
      <c r="AS48" s="73"/>
      <c r="AT48" s="73"/>
      <c r="AU48" s="73"/>
      <c r="AV48" s="73"/>
      <c r="AW48" s="73"/>
      <c r="AX48" s="73"/>
      <c r="AY48" s="73"/>
      <c r="AZ48" s="73"/>
      <c r="BA48" s="73"/>
      <c r="BB48" s="73"/>
      <c r="BC48" s="73"/>
    </row>
    <row r="49" spans="1:55" s="28" customFormat="1" ht="15.75" customHeight="1" x14ac:dyDescent="0.1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105">
        <v>0.437500000000001</v>
      </c>
      <c r="AO49" s="6"/>
      <c r="AP49" s="6"/>
      <c r="AQ49" s="73"/>
      <c r="AR49" s="73"/>
      <c r="AS49" s="73"/>
      <c r="AT49" s="73"/>
      <c r="AU49" s="73"/>
      <c r="AV49" s="73"/>
      <c r="AW49" s="73"/>
      <c r="AX49" s="73"/>
      <c r="AY49" s="73"/>
      <c r="AZ49" s="73"/>
      <c r="BA49" s="73"/>
      <c r="BB49" s="73"/>
      <c r="BC49" s="73"/>
    </row>
    <row r="50" spans="1:55" s="28" customFormat="1" ht="15.75" customHeight="1"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105">
        <v>0.44097222222222299</v>
      </c>
      <c r="AO50" s="6"/>
      <c r="AP50" s="6"/>
      <c r="AQ50" s="73"/>
      <c r="AR50" s="73"/>
      <c r="AS50" s="73"/>
      <c r="AT50" s="73"/>
      <c r="AU50" s="73"/>
      <c r="AV50" s="73"/>
      <c r="AW50" s="73"/>
      <c r="AX50" s="73"/>
      <c r="AY50" s="73"/>
      <c r="AZ50" s="73"/>
      <c r="BA50" s="73"/>
      <c r="BB50" s="73"/>
      <c r="BC50" s="73"/>
    </row>
    <row r="51" spans="1:55" s="28" customFormat="1" ht="15.75" customHeight="1"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105">
        <v>0.44444444444444497</v>
      </c>
      <c r="AO51" s="6"/>
      <c r="AP51" s="6"/>
      <c r="AQ51" s="73"/>
      <c r="AR51" s="73"/>
      <c r="AS51" s="73"/>
      <c r="AT51" s="73"/>
      <c r="AU51" s="73"/>
      <c r="AV51" s="73"/>
      <c r="AW51" s="73"/>
      <c r="AX51" s="73"/>
      <c r="AY51" s="73"/>
      <c r="AZ51" s="73"/>
      <c r="BA51" s="73"/>
      <c r="BB51" s="73"/>
      <c r="BC51" s="73"/>
    </row>
    <row r="52" spans="1:55" s="28" customFormat="1" ht="15.75" customHeight="1"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105">
        <v>0.44791666666666802</v>
      </c>
      <c r="AO52" s="6"/>
      <c r="AP52" s="6"/>
      <c r="AQ52" s="73"/>
      <c r="AR52" s="73"/>
      <c r="AS52" s="73"/>
      <c r="AT52" s="73"/>
      <c r="AU52" s="73"/>
      <c r="AV52" s="73"/>
      <c r="AW52" s="73"/>
      <c r="AX52" s="73"/>
      <c r="AY52" s="73"/>
      <c r="AZ52" s="73"/>
      <c r="BA52" s="73"/>
      <c r="BB52" s="73"/>
      <c r="BC52" s="73"/>
    </row>
    <row r="53" spans="1:55" s="28" customFormat="1" ht="15.75" customHeight="1"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105">
        <v>0.45138888888889001</v>
      </c>
      <c r="AO53" s="6"/>
      <c r="AP53" s="6"/>
      <c r="AQ53" s="73"/>
      <c r="AR53" s="73"/>
      <c r="AS53" s="73"/>
      <c r="AT53" s="73"/>
      <c r="AU53" s="73"/>
      <c r="AV53" s="73"/>
      <c r="AW53" s="73"/>
      <c r="AX53" s="73"/>
      <c r="AY53" s="73"/>
      <c r="AZ53" s="73"/>
      <c r="BA53" s="73"/>
      <c r="BB53" s="73"/>
      <c r="BC53" s="73"/>
    </row>
    <row r="54" spans="1:55" s="28" customFormat="1" ht="15.75" customHeight="1"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105">
        <v>0.45486111111111199</v>
      </c>
      <c r="AO54" s="6"/>
      <c r="AP54" s="6"/>
      <c r="AQ54" s="73"/>
      <c r="AR54" s="73"/>
      <c r="AS54" s="73"/>
      <c r="AT54" s="73"/>
      <c r="AU54" s="73"/>
      <c r="AV54" s="73"/>
      <c r="AW54" s="73"/>
      <c r="AX54" s="73"/>
      <c r="AY54" s="73"/>
      <c r="AZ54" s="73"/>
      <c r="BA54" s="73"/>
      <c r="BB54" s="73"/>
      <c r="BC54" s="73"/>
    </row>
    <row r="55" spans="1:55" s="28" customFormat="1" ht="15.75" customHeight="1"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105">
        <v>0.45833333333333498</v>
      </c>
      <c r="AO55" s="6"/>
      <c r="AP55" s="6"/>
      <c r="AQ55" s="73"/>
      <c r="AR55" s="73"/>
      <c r="AS55" s="73"/>
      <c r="AT55" s="73"/>
      <c r="AU55" s="73"/>
      <c r="AV55" s="73"/>
      <c r="AW55" s="73"/>
      <c r="AX55" s="73"/>
      <c r="AY55" s="73"/>
      <c r="AZ55" s="73"/>
      <c r="BA55" s="73"/>
      <c r="BB55" s="73"/>
      <c r="BC55" s="73"/>
    </row>
    <row r="56" spans="1:55" s="28" customFormat="1" ht="15.75" customHeight="1"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105">
        <v>0.46180555555555702</v>
      </c>
      <c r="AO56" s="6"/>
      <c r="AP56" s="6"/>
      <c r="AQ56" s="73"/>
      <c r="AR56" s="73"/>
      <c r="AS56" s="73"/>
      <c r="AT56" s="73"/>
      <c r="AU56" s="73"/>
      <c r="AV56" s="73"/>
      <c r="AW56" s="73"/>
      <c r="AX56" s="73"/>
      <c r="AY56" s="73"/>
      <c r="AZ56" s="73"/>
      <c r="BA56" s="73"/>
      <c r="BB56" s="73"/>
      <c r="BC56" s="73"/>
    </row>
    <row r="57" spans="1:55" s="28" customFormat="1" ht="15.75" customHeight="1"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105">
        <v>0.46527777777777901</v>
      </c>
      <c r="AO57" s="6"/>
      <c r="AP57" s="6"/>
      <c r="AQ57" s="73"/>
      <c r="AR57" s="73"/>
      <c r="AS57" s="73"/>
      <c r="AT57" s="73"/>
      <c r="AU57" s="73"/>
      <c r="AV57" s="73"/>
      <c r="AW57" s="73"/>
      <c r="AX57" s="73"/>
      <c r="AY57" s="73"/>
      <c r="AZ57" s="73"/>
      <c r="BA57" s="73"/>
      <c r="BB57" s="73"/>
      <c r="BC57" s="73"/>
    </row>
    <row r="58" spans="1:55" s="28" customFormat="1" ht="15.75" customHeight="1"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105">
        <v>0.468750000000001</v>
      </c>
      <c r="AO58" s="6"/>
      <c r="AP58" s="6"/>
      <c r="AQ58" s="73"/>
      <c r="AR58" s="73"/>
      <c r="AS58" s="73"/>
      <c r="AT58" s="73"/>
      <c r="AU58" s="73"/>
      <c r="AV58" s="73"/>
      <c r="AW58" s="73"/>
      <c r="AX58" s="73"/>
      <c r="AY58" s="73"/>
      <c r="AZ58" s="73"/>
      <c r="BA58" s="73"/>
      <c r="BB58" s="73"/>
      <c r="BC58" s="73"/>
    </row>
    <row r="59" spans="1:55" s="28" customFormat="1" ht="15.75" customHeight="1"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105">
        <v>0.47222222222222399</v>
      </c>
      <c r="AO59" s="6"/>
      <c r="AP59" s="6"/>
      <c r="AQ59" s="73"/>
      <c r="AR59" s="73"/>
      <c r="AS59" s="73"/>
      <c r="AT59" s="73"/>
      <c r="AU59" s="73"/>
      <c r="AV59" s="73"/>
      <c r="AW59" s="73"/>
      <c r="AX59" s="73"/>
      <c r="AY59" s="73"/>
      <c r="AZ59" s="73"/>
      <c r="BA59" s="73"/>
      <c r="BB59" s="73"/>
      <c r="BC59" s="73"/>
    </row>
    <row r="60" spans="1:55" s="28" customFormat="1" ht="15.75" customHeight="1"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105">
        <v>0.47569444444444597</v>
      </c>
      <c r="AO60" s="6"/>
      <c r="AP60" s="6"/>
      <c r="AQ60" s="73"/>
      <c r="AR60" s="73"/>
      <c r="AS60" s="73"/>
      <c r="AT60" s="73"/>
      <c r="AU60" s="73"/>
      <c r="AV60" s="73"/>
      <c r="AW60" s="73"/>
      <c r="AX60" s="73"/>
      <c r="AY60" s="73"/>
      <c r="AZ60" s="73"/>
      <c r="BA60" s="73"/>
      <c r="BB60" s="73"/>
      <c r="BC60" s="73"/>
    </row>
    <row r="61" spans="1:55" s="28" customFormat="1" ht="15.75" customHeight="1"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105">
        <v>0.47916666666666802</v>
      </c>
      <c r="AO61" s="6"/>
      <c r="AP61" s="6"/>
      <c r="AQ61" s="73"/>
      <c r="AR61" s="73"/>
      <c r="AS61" s="73"/>
      <c r="AT61" s="73"/>
      <c r="AU61" s="73"/>
      <c r="AV61" s="73"/>
      <c r="AW61" s="73"/>
      <c r="AX61" s="73"/>
      <c r="AY61" s="73"/>
      <c r="AZ61" s="73"/>
      <c r="BA61" s="73"/>
      <c r="BB61" s="73"/>
      <c r="BC61" s="73"/>
    </row>
    <row r="62" spans="1:55" s="28" customFormat="1" ht="15.75" customHeight="1"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105">
        <v>0.48263888888889001</v>
      </c>
      <c r="AO62" s="6"/>
      <c r="AP62" s="6"/>
      <c r="AQ62" s="73"/>
      <c r="AR62" s="73"/>
      <c r="AS62" s="73"/>
      <c r="AT62" s="73"/>
      <c r="AU62" s="73"/>
      <c r="AV62" s="73"/>
      <c r="AW62" s="73"/>
      <c r="AX62" s="73"/>
      <c r="AY62" s="73"/>
      <c r="AZ62" s="73"/>
      <c r="BA62" s="73"/>
      <c r="BB62" s="73"/>
      <c r="BC62" s="73"/>
    </row>
    <row r="63" spans="1:55" s="28" customFormat="1" ht="15.75" customHeight="1"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105">
        <v>0.48611111111111299</v>
      </c>
      <c r="AO63" s="6"/>
      <c r="AP63" s="6"/>
      <c r="AQ63" s="73"/>
      <c r="AR63" s="73"/>
      <c r="AS63" s="73"/>
      <c r="AT63" s="73"/>
      <c r="AU63" s="73"/>
      <c r="AV63" s="73"/>
      <c r="AW63" s="73"/>
      <c r="AX63" s="73"/>
      <c r="AY63" s="73"/>
      <c r="AZ63" s="73"/>
      <c r="BA63" s="73"/>
      <c r="BB63" s="73"/>
      <c r="BC63" s="73"/>
    </row>
    <row r="64" spans="1:55" s="28" customFormat="1" ht="15.75" customHeight="1"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105">
        <v>0.48958333333333498</v>
      </c>
      <c r="AO64" s="6"/>
      <c r="AP64" s="6"/>
      <c r="AQ64" s="73"/>
      <c r="AR64" s="73"/>
      <c r="AS64" s="73"/>
      <c r="AT64" s="73"/>
      <c r="AU64" s="73"/>
      <c r="AV64" s="73"/>
      <c r="AW64" s="73"/>
      <c r="AX64" s="73"/>
      <c r="AY64" s="73"/>
      <c r="AZ64" s="73"/>
      <c r="BA64" s="73"/>
      <c r="BB64" s="73"/>
      <c r="BC64" s="73"/>
    </row>
    <row r="65" spans="1:55" s="28" customFormat="1" ht="15.75" customHeight="1"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105">
        <v>0.49305555555555702</v>
      </c>
      <c r="AO65" s="6"/>
      <c r="AP65" s="6"/>
      <c r="AQ65" s="73"/>
      <c r="AR65" s="73"/>
      <c r="AS65" s="73"/>
      <c r="AT65" s="73"/>
      <c r="AU65" s="73"/>
      <c r="AV65" s="73"/>
      <c r="AW65" s="73"/>
      <c r="AX65" s="73"/>
      <c r="AY65" s="73"/>
      <c r="AZ65" s="73"/>
      <c r="BA65" s="73"/>
      <c r="BB65" s="73"/>
      <c r="BC65" s="73"/>
    </row>
    <row r="66" spans="1:55" s="28" customFormat="1" ht="15.75" customHeight="1"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105">
        <v>0.49652777777777901</v>
      </c>
      <c r="AO66" s="6"/>
      <c r="AP66" s="6"/>
      <c r="AQ66" s="73"/>
      <c r="AR66" s="73"/>
      <c r="AS66" s="73"/>
      <c r="AT66" s="73"/>
      <c r="AU66" s="73"/>
      <c r="AV66" s="73"/>
      <c r="AW66" s="73"/>
      <c r="AX66" s="73"/>
      <c r="AY66" s="73"/>
      <c r="AZ66" s="73"/>
      <c r="BA66" s="73"/>
      <c r="BB66" s="73"/>
      <c r="BC66" s="73"/>
    </row>
    <row r="67" spans="1:55" s="28" customFormat="1" ht="15.75" customHeight="1"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105">
        <v>0.500000000000002</v>
      </c>
      <c r="AO67" s="6"/>
      <c r="AP67" s="6"/>
      <c r="AQ67" s="73"/>
      <c r="AR67" s="73"/>
      <c r="AS67" s="73"/>
      <c r="AT67" s="73"/>
      <c r="AU67" s="73"/>
      <c r="AV67" s="73"/>
      <c r="AW67" s="73"/>
      <c r="AX67" s="73"/>
      <c r="AY67" s="73"/>
      <c r="AZ67" s="73"/>
      <c r="BA67" s="73"/>
      <c r="BB67" s="73"/>
      <c r="BC67" s="73"/>
    </row>
    <row r="68" spans="1:55" s="28" customFormat="1" ht="15.75" customHeight="1"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105">
        <v>0.50347222222222399</v>
      </c>
      <c r="AO68" s="6"/>
      <c r="AP68" s="6"/>
      <c r="AQ68" s="73"/>
      <c r="AR68" s="73"/>
      <c r="AS68" s="73"/>
      <c r="AT68" s="73"/>
      <c r="AU68" s="73"/>
      <c r="AV68" s="73"/>
      <c r="AW68" s="73"/>
      <c r="AX68" s="73"/>
      <c r="AY68" s="73"/>
      <c r="AZ68" s="73"/>
      <c r="BA68" s="73"/>
      <c r="BB68" s="73"/>
      <c r="BC68" s="73"/>
    </row>
    <row r="69" spans="1:55" s="28" customFormat="1"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105">
        <v>0.50694444444444597</v>
      </c>
      <c r="AO69" s="6"/>
      <c r="AP69" s="6"/>
      <c r="AQ69" s="73"/>
      <c r="AR69" s="73"/>
      <c r="AS69" s="73"/>
      <c r="AT69" s="73"/>
      <c r="AU69" s="73"/>
      <c r="AV69" s="73"/>
      <c r="AW69" s="73"/>
      <c r="AX69" s="73"/>
      <c r="AY69" s="73"/>
      <c r="AZ69" s="73"/>
      <c r="BA69" s="73"/>
      <c r="BB69" s="73"/>
      <c r="BC69" s="73"/>
    </row>
    <row r="70" spans="1:55" s="28"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105">
        <v>0.51041666666666896</v>
      </c>
      <c r="AO70" s="6"/>
      <c r="AP70" s="6"/>
      <c r="AQ70" s="73"/>
      <c r="AR70" s="73"/>
      <c r="AS70" s="73"/>
      <c r="AT70" s="73"/>
      <c r="AU70" s="73"/>
      <c r="AV70" s="73"/>
      <c r="AW70" s="73"/>
      <c r="AX70" s="73"/>
      <c r="AY70" s="73"/>
      <c r="AZ70" s="73"/>
      <c r="BA70" s="73"/>
      <c r="BB70" s="73"/>
      <c r="BC70" s="73"/>
    </row>
    <row r="71" spans="1:55" s="28"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105">
        <v>0.51388888888889095</v>
      </c>
      <c r="AO71" s="6"/>
      <c r="AP71" s="6"/>
      <c r="AQ71" s="73"/>
      <c r="AR71" s="73"/>
      <c r="AS71" s="73"/>
      <c r="AT71" s="73"/>
      <c r="AU71" s="73"/>
      <c r="AV71" s="73"/>
      <c r="AW71" s="73"/>
      <c r="AX71" s="73"/>
      <c r="AY71" s="73"/>
      <c r="AZ71" s="73"/>
      <c r="BA71" s="73"/>
      <c r="BB71" s="73"/>
      <c r="BC71" s="73"/>
    </row>
    <row r="72" spans="1:55" s="28"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105">
        <v>0.51736111111111305</v>
      </c>
      <c r="AO72" s="6"/>
      <c r="AP72" s="6"/>
      <c r="AQ72" s="73"/>
      <c r="AR72" s="73"/>
      <c r="AS72" s="73"/>
      <c r="AT72" s="73"/>
      <c r="AU72" s="73"/>
      <c r="AV72" s="73"/>
      <c r="AW72" s="73"/>
      <c r="AX72" s="73"/>
      <c r="AY72" s="73"/>
      <c r="AZ72" s="73"/>
      <c r="BA72" s="73"/>
      <c r="BB72" s="73"/>
      <c r="BC72" s="73"/>
    </row>
    <row r="73" spans="1:55" s="28"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105">
        <v>0.52083333333333504</v>
      </c>
      <c r="AO73" s="6"/>
      <c r="AP73" s="6"/>
      <c r="AQ73" s="73"/>
      <c r="AR73" s="73"/>
      <c r="AS73" s="73"/>
      <c r="AT73" s="73"/>
      <c r="AU73" s="73"/>
      <c r="AV73" s="73"/>
      <c r="AW73" s="73"/>
      <c r="AX73" s="73"/>
      <c r="AY73" s="73"/>
      <c r="AZ73" s="73"/>
      <c r="BA73" s="73"/>
      <c r="BB73" s="73"/>
      <c r="BC73" s="73"/>
    </row>
    <row r="74" spans="1:55" s="28"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105">
        <v>0.52430555555555802</v>
      </c>
      <c r="AO74" s="6"/>
      <c r="AP74" s="6"/>
      <c r="AQ74" s="73"/>
      <c r="AR74" s="73"/>
      <c r="AS74" s="73"/>
      <c r="AT74" s="73"/>
      <c r="AU74" s="73"/>
      <c r="AV74" s="73"/>
      <c r="AW74" s="73"/>
      <c r="AX74" s="73"/>
      <c r="AY74" s="73"/>
      <c r="AZ74" s="73"/>
      <c r="BA74" s="73"/>
      <c r="BB74" s="73"/>
      <c r="BC74" s="73"/>
    </row>
    <row r="75" spans="1:55" s="28"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105">
        <v>0.52777777777778001</v>
      </c>
      <c r="AO75" s="6"/>
      <c r="AP75" s="6"/>
      <c r="AQ75" s="73"/>
      <c r="AR75" s="73"/>
      <c r="AS75" s="73"/>
      <c r="AT75" s="73"/>
      <c r="AU75" s="73"/>
      <c r="AV75" s="73"/>
      <c r="AW75" s="73"/>
      <c r="AX75" s="73"/>
      <c r="AY75" s="73"/>
      <c r="AZ75" s="73"/>
      <c r="BA75" s="73"/>
      <c r="BB75" s="73"/>
      <c r="BC75" s="73"/>
    </row>
    <row r="76" spans="1:55" s="28"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105">
        <v>0.531250000000002</v>
      </c>
      <c r="AO76" s="6"/>
      <c r="AP76" s="6"/>
      <c r="AQ76" s="73"/>
      <c r="AR76" s="73"/>
      <c r="AS76" s="73"/>
      <c r="AT76" s="73"/>
      <c r="AU76" s="73"/>
      <c r="AV76" s="73"/>
      <c r="AW76" s="73"/>
      <c r="AX76" s="73"/>
      <c r="AY76" s="73"/>
      <c r="AZ76" s="73"/>
      <c r="BA76" s="73"/>
      <c r="BB76" s="73"/>
      <c r="BC76" s="73"/>
    </row>
    <row r="77" spans="1:55" s="28"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105">
        <v>0.53472222222222399</v>
      </c>
      <c r="AQ77" s="73"/>
      <c r="AR77" s="73"/>
      <c r="AS77" s="73"/>
      <c r="AT77" s="73"/>
      <c r="AU77" s="73"/>
      <c r="AV77" s="73"/>
      <c r="AW77" s="73"/>
      <c r="AX77" s="73"/>
      <c r="AY77" s="73"/>
      <c r="AZ77" s="73"/>
      <c r="BA77" s="73"/>
      <c r="BB77" s="73"/>
      <c r="BC77" s="73"/>
    </row>
    <row r="78" spans="1:55" s="28"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105">
        <v>0.53819444444444697</v>
      </c>
      <c r="AQ78" s="73"/>
      <c r="AR78" s="73"/>
      <c r="AS78" s="73"/>
      <c r="AT78" s="73"/>
      <c r="AU78" s="73"/>
      <c r="AV78" s="73"/>
      <c r="AW78" s="73"/>
      <c r="AX78" s="73"/>
      <c r="AY78" s="73"/>
      <c r="AZ78" s="73"/>
      <c r="BA78" s="73"/>
      <c r="BB78" s="73"/>
      <c r="BC78" s="73"/>
    </row>
    <row r="79" spans="1:55" s="28"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105">
        <v>0.54166666666666896</v>
      </c>
      <c r="AQ79" s="73"/>
      <c r="AR79" s="73"/>
      <c r="AS79" s="73"/>
      <c r="AT79" s="73"/>
      <c r="AU79" s="73"/>
      <c r="AV79" s="73"/>
      <c r="AW79" s="73"/>
      <c r="AX79" s="73"/>
      <c r="AY79" s="73"/>
      <c r="AZ79" s="73"/>
      <c r="BA79" s="73"/>
      <c r="BB79" s="73"/>
      <c r="BC79" s="73"/>
    </row>
    <row r="80" spans="1:55" s="28"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105">
        <v>0.54513888888889095</v>
      </c>
      <c r="AQ80" s="73"/>
      <c r="AR80" s="73"/>
      <c r="AS80" s="73"/>
      <c r="AT80" s="73"/>
      <c r="AU80" s="73"/>
      <c r="AV80" s="73"/>
      <c r="AW80" s="73"/>
      <c r="AX80" s="73"/>
      <c r="AY80" s="73"/>
      <c r="AZ80" s="73"/>
      <c r="BA80" s="73"/>
      <c r="BB80" s="73"/>
      <c r="BC80" s="73"/>
    </row>
    <row r="81" spans="1:55" s="28"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105">
        <v>0.54861111111111305</v>
      </c>
      <c r="AQ81" s="73"/>
      <c r="AR81" s="73"/>
      <c r="AS81" s="73"/>
      <c r="AT81" s="73"/>
      <c r="AU81" s="73"/>
      <c r="AV81" s="73"/>
      <c r="AW81" s="73"/>
      <c r="AX81" s="73"/>
      <c r="AY81" s="73"/>
      <c r="AZ81" s="73"/>
      <c r="BA81" s="73"/>
      <c r="BB81" s="73"/>
      <c r="BC81" s="73"/>
    </row>
    <row r="82" spans="1:55" s="28"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105">
        <v>0.55208333333333603</v>
      </c>
    </row>
    <row r="83" spans="1:55" s="28"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105">
        <v>0.55555555555555802</v>
      </c>
    </row>
    <row r="84" spans="1:55" s="28"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105">
        <v>0.55902777777778001</v>
      </c>
    </row>
    <row r="85" spans="1:55" s="28"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105">
        <v>0.562500000000003</v>
      </c>
    </row>
    <row r="86" spans="1:55" s="28"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105">
        <v>0.56597222222222499</v>
      </c>
    </row>
    <row r="87" spans="1:55" s="28"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105">
        <v>0.56944444444444697</v>
      </c>
    </row>
    <row r="88" spans="1:55" s="28"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105">
        <v>0.57291666666666896</v>
      </c>
    </row>
    <row r="89" spans="1:55" s="28"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105">
        <v>0.57638888888889195</v>
      </c>
    </row>
    <row r="90" spans="1:55" s="28"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105">
        <v>0.57986111111111405</v>
      </c>
    </row>
    <row r="91" spans="1:55" s="28"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105">
        <v>0.58333333333333603</v>
      </c>
    </row>
    <row r="92" spans="1:55" s="28"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105">
        <v>0.58680555555555802</v>
      </c>
    </row>
    <row r="93" spans="1:55" s="28"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105">
        <v>0.59027777777778101</v>
      </c>
    </row>
    <row r="94" spans="1:55" s="28"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105">
        <v>0.593750000000003</v>
      </c>
    </row>
    <row r="95" spans="1:55" s="28"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105">
        <v>0.59722222222222499</v>
      </c>
    </row>
    <row r="96" spans="1:55" s="28"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105">
        <v>0.60069444444444697</v>
      </c>
    </row>
    <row r="97" spans="1:33" s="28"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105">
        <v>0.60416666666666996</v>
      </c>
    </row>
    <row r="98" spans="1:33" s="28"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105">
        <v>0.60763888888889195</v>
      </c>
    </row>
    <row r="99" spans="1:33" s="28"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105">
        <v>0.61111111111111405</v>
      </c>
    </row>
    <row r="100" spans="1:33" s="28"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105">
        <v>0.61458333333333603</v>
      </c>
    </row>
    <row r="101" spans="1:33" s="28"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105">
        <v>0.61805555555555902</v>
      </c>
    </row>
    <row r="102" spans="1:33" s="28"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105">
        <v>0.62152777777778101</v>
      </c>
    </row>
    <row r="103" spans="1:33" s="28"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105">
        <v>0.625000000000003</v>
      </c>
    </row>
    <row r="104" spans="1:33" s="28"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105">
        <v>0.62847222222222598</v>
      </c>
    </row>
    <row r="105" spans="1:33" s="28"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105">
        <v>0.63194444444444797</v>
      </c>
    </row>
    <row r="106" spans="1:33" s="28"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105">
        <v>0.63541666666666996</v>
      </c>
    </row>
    <row r="107" spans="1:33" s="28"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105">
        <v>0.63888888888889195</v>
      </c>
    </row>
    <row r="108" spans="1:33" s="28"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105">
        <v>0.64236111111111505</v>
      </c>
    </row>
    <row r="109" spans="1:33" s="28"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105">
        <v>0.64583333333333703</v>
      </c>
    </row>
    <row r="110" spans="1:33" s="28"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105">
        <v>0.64930555555555902</v>
      </c>
    </row>
    <row r="111" spans="1:33" s="28"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105">
        <v>0.65277777777778101</v>
      </c>
    </row>
    <row r="112" spans="1:33" s="28"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105">
        <v>0.656250000000004</v>
      </c>
    </row>
    <row r="113" spans="1:33" s="28"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105">
        <v>0.65972222222222598</v>
      </c>
    </row>
    <row r="114" spans="1:33" s="28"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105">
        <v>0.66319444444444797</v>
      </c>
    </row>
    <row r="115" spans="1:33" s="28"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105">
        <v>0.66666666666666996</v>
      </c>
    </row>
    <row r="116" spans="1:33" s="28"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105">
        <v>0.67013888888889295</v>
      </c>
    </row>
    <row r="117" spans="1:33" s="28"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105">
        <v>0.67361111111111505</v>
      </c>
    </row>
    <row r="118" spans="1:33" s="28"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105">
        <v>0.67708333333333703</v>
      </c>
    </row>
    <row r="119" spans="1:33" s="28"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105">
        <v>0.68055555555556002</v>
      </c>
    </row>
    <row r="120" spans="1:33" s="28"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105">
        <v>0.68402777777778201</v>
      </c>
    </row>
    <row r="121" spans="1:33" s="28"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105">
        <v>0.687500000000004</v>
      </c>
    </row>
    <row r="122" spans="1:33" s="28"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105">
        <v>0.69097222222222598</v>
      </c>
    </row>
    <row r="123" spans="1:33" s="28"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105">
        <v>0.69444444444444897</v>
      </c>
    </row>
    <row r="124" spans="1:33" s="28"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105">
        <v>0.69791666666667096</v>
      </c>
    </row>
    <row r="125" spans="1:33" s="28"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105">
        <v>0.70138888888889295</v>
      </c>
    </row>
    <row r="126" spans="1:33" s="28"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105">
        <v>0.70486111111111505</v>
      </c>
    </row>
    <row r="127" spans="1:33" s="28"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105">
        <v>0.70833333333333803</v>
      </c>
    </row>
    <row r="128" spans="1:33" s="28"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105">
        <v>0.71180555555556002</v>
      </c>
    </row>
    <row r="129" spans="1:33" s="28"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105">
        <v>0.71527777777778201</v>
      </c>
    </row>
    <row r="130" spans="1:33" s="28"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105">
        <v>0.718750000000004</v>
      </c>
    </row>
    <row r="131" spans="1:33" s="28" customFormat="1"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105">
        <v>0.72222222222222698</v>
      </c>
    </row>
    <row r="132" spans="1:33" s="28" customFormat="1"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105">
        <v>0.72569444444444897</v>
      </c>
    </row>
    <row r="133" spans="1:33" s="28" customFormat="1"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105">
        <v>0.72916666666667096</v>
      </c>
    </row>
    <row r="134" spans="1:33" s="28" customFormat="1"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105">
        <v>0.73263888888889395</v>
      </c>
    </row>
    <row r="135" spans="1:33" s="28" customFormat="1"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105">
        <v>0.73611111111111605</v>
      </c>
    </row>
    <row r="136" spans="1:33" s="28" customFormat="1" ht="17.25" x14ac:dyDescent="0.1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105">
        <v>0.73958333333333803</v>
      </c>
    </row>
    <row r="137" spans="1:33" s="28" customFormat="1" ht="17.25" x14ac:dyDescent="0.1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105">
        <v>0.74305555555556002</v>
      </c>
    </row>
    <row r="138" spans="1:33" s="28" customFormat="1" ht="17.25" x14ac:dyDescent="0.1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105">
        <v>0.74652777777778301</v>
      </c>
    </row>
    <row r="139" spans="1:33" s="28" customFormat="1" ht="17.25" x14ac:dyDescent="0.1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105">
        <v>0.750000000000005</v>
      </c>
    </row>
    <row r="140" spans="1:33" s="28" customFormat="1" x14ac:dyDescent="0.15">
      <c r="A140" s="5"/>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5"/>
      <c r="AE140" s="6"/>
      <c r="AG140" s="105">
        <v>0.75347222222222698</v>
      </c>
    </row>
    <row r="141" spans="1:33" s="28" customFormat="1" x14ac:dyDescent="0.1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G141" s="105">
        <v>0.75694444444444897</v>
      </c>
    </row>
    <row r="142" spans="1:33" s="28" customFormat="1" x14ac:dyDescent="0.1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105">
        <v>0.76041666666667196</v>
      </c>
    </row>
    <row r="143" spans="1:33" s="28" customFormat="1" x14ac:dyDescent="0.1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105">
        <v>0.76388888888889395</v>
      </c>
    </row>
    <row r="144" spans="1:33" s="28" customFormat="1" x14ac:dyDescent="0.1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105">
        <v>0.76736111111111605</v>
      </c>
    </row>
    <row r="145" spans="1:33" s="28" customFormat="1" x14ac:dyDescent="0.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105">
        <v>0.77083333333333803</v>
      </c>
    </row>
    <row r="146" spans="1:33" s="28" customFormat="1" x14ac:dyDescent="0.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105">
        <v>0.77430555555556102</v>
      </c>
    </row>
    <row r="147" spans="1:33" s="28" customFormat="1" x14ac:dyDescent="0.1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105">
        <v>0.77777777777778301</v>
      </c>
    </row>
    <row r="148" spans="1:33" s="28" customFormat="1" x14ac:dyDescent="0.1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105">
        <v>0.781250000000005</v>
      </c>
    </row>
  </sheetData>
  <mergeCells count="94">
    <mergeCell ref="B31:AC31"/>
    <mergeCell ref="B32:AC32"/>
    <mergeCell ref="C27:O27"/>
    <mergeCell ref="P27:R27"/>
    <mergeCell ref="S27:U27"/>
    <mergeCell ref="V27:X27"/>
    <mergeCell ref="Y27:AC27"/>
    <mergeCell ref="P28:R28"/>
    <mergeCell ref="S28:U28"/>
    <mergeCell ref="V28:X28"/>
    <mergeCell ref="Y28:AC28"/>
    <mergeCell ref="C28:O28"/>
    <mergeCell ref="C25:O25"/>
    <mergeCell ref="P25:R25"/>
    <mergeCell ref="S25:U25"/>
    <mergeCell ref="V25:X25"/>
    <mergeCell ref="Y25:AC25"/>
    <mergeCell ref="C26:O26"/>
    <mergeCell ref="P26:R26"/>
    <mergeCell ref="S26:U26"/>
    <mergeCell ref="V26:X26"/>
    <mergeCell ref="Y26:AC26"/>
    <mergeCell ref="C24:O24"/>
    <mergeCell ref="P24:R24"/>
    <mergeCell ref="S24:U24"/>
    <mergeCell ref="V24:X24"/>
    <mergeCell ref="Y24:AC24"/>
    <mergeCell ref="C23:O23"/>
    <mergeCell ref="P23:R23"/>
    <mergeCell ref="S23:U23"/>
    <mergeCell ref="V23:X23"/>
    <mergeCell ref="Y23:AC23"/>
    <mergeCell ref="C22:O22"/>
    <mergeCell ref="P22:R22"/>
    <mergeCell ref="S22:U22"/>
    <mergeCell ref="V22:X22"/>
    <mergeCell ref="Y22:AC22"/>
    <mergeCell ref="C21:O21"/>
    <mergeCell ref="P21:R21"/>
    <mergeCell ref="S21:U21"/>
    <mergeCell ref="V21:X21"/>
    <mergeCell ref="Y21:AC21"/>
    <mergeCell ref="C20:O20"/>
    <mergeCell ref="P20:R20"/>
    <mergeCell ref="S20:U20"/>
    <mergeCell ref="V20:X20"/>
    <mergeCell ref="Y20:AC20"/>
    <mergeCell ref="AK18:AL18"/>
    <mergeCell ref="AM18:AN18"/>
    <mergeCell ref="C19:O19"/>
    <mergeCell ref="P19:R19"/>
    <mergeCell ref="S19:U19"/>
    <mergeCell ref="V19:X19"/>
    <mergeCell ref="B18:O18"/>
    <mergeCell ref="P18:R18"/>
    <mergeCell ref="S18:U18"/>
    <mergeCell ref="V18:X18"/>
    <mergeCell ref="Y18:AC18"/>
    <mergeCell ref="AI18:AJ18"/>
    <mergeCell ref="Y16:AC17"/>
    <mergeCell ref="AH16:AH17"/>
    <mergeCell ref="Y19:AC19"/>
    <mergeCell ref="AI16:AJ16"/>
    <mergeCell ref="E11:I11"/>
    <mergeCell ref="M11:P11"/>
    <mergeCell ref="R11:U11"/>
    <mergeCell ref="B13:C14"/>
    <mergeCell ref="AM16:AN16"/>
    <mergeCell ref="E13:U13"/>
    <mergeCell ref="V13:X14"/>
    <mergeCell ref="Y13:AC14"/>
    <mergeCell ref="E14:U14"/>
    <mergeCell ref="B10:C11"/>
    <mergeCell ref="B16:O17"/>
    <mergeCell ref="P16:R17"/>
    <mergeCell ref="S16:U17"/>
    <mergeCell ref="V16:X17"/>
    <mergeCell ref="AK16:AL16"/>
    <mergeCell ref="Y29:AC29"/>
    <mergeCell ref="B3:AC3"/>
    <mergeCell ref="B6:C6"/>
    <mergeCell ref="D6:AC6"/>
    <mergeCell ref="B7:C7"/>
    <mergeCell ref="D7:AC7"/>
    <mergeCell ref="E10:I10"/>
    <mergeCell ref="J10:K11"/>
    <mergeCell ref="M10:P10"/>
    <mergeCell ref="R10:U10"/>
    <mergeCell ref="V10:X11"/>
    <mergeCell ref="C29:O29"/>
    <mergeCell ref="P29:R29"/>
    <mergeCell ref="S29:U29"/>
    <mergeCell ref="V29:X29"/>
    <mergeCell ref="Y10:AC11"/>
  </mergeCells>
  <phoneticPr fontId="12"/>
  <dataValidations count="3">
    <dataValidation type="list" allowBlank="1" showInputMessage="1" showErrorMessage="1" sqref="M11:P11 R11:U11 R10 M10" xr:uid="{00000000-0002-0000-0900-000000000000}">
      <formula1>$AG$17:$AG$148</formula1>
    </dataValidation>
    <dataValidation type="list" allowBlank="1" showInputMessage="1" showErrorMessage="1" sqref="P19:P28 V19:V28 S19:S28" xr:uid="{00000000-0002-0000-0900-000001000000}">
      <formula1>$AH$19:$AH$23</formula1>
    </dataValidation>
    <dataValidation type="list" allowBlank="1" showInputMessage="1" showErrorMessage="1" sqref="S29 V29 P29" xr:uid="{00000000-0002-0000-0900-000002000000}">
      <formula1>$AH$19:$AH$22</formula1>
    </dataValidation>
  </dataValidations>
  <printOptions horizontalCentered="1"/>
  <pageMargins left="0.70866141732283472" right="0.70866141732283472" top="0.74803149606299213" bottom="0" header="0.31496062992125984" footer="0.31496062992125984"/>
  <pageSetup paperSize="9" orientation="portrait" horizontalDpi="300" verticalDpi="300"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dimension ref="A1:BC148"/>
  <sheetViews>
    <sheetView showGridLines="0" zoomScaleNormal="100" workbookViewId="0">
      <selection activeCell="E13" sqref="E13:U13"/>
    </sheetView>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0" style="6" hidden="1" customWidth="1"/>
    <col min="32" max="33" width="8.5" style="28" hidden="1" customWidth="1"/>
    <col min="34" max="34" width="3.875" style="28" hidden="1" customWidth="1"/>
    <col min="35" max="40" width="8.5" style="28" hidden="1" customWidth="1"/>
    <col min="41" max="16384" width="9" style="6"/>
  </cols>
  <sheetData>
    <row r="1" spans="1:41" ht="21" x14ac:dyDescent="0.1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1:41" s="73" customFormat="1" ht="3" customHeight="1" x14ac:dyDescent="0.15">
      <c r="B2" s="74"/>
      <c r="AE2" s="75"/>
    </row>
    <row r="3" spans="1:41" s="73" customFormat="1" ht="42" customHeight="1" x14ac:dyDescent="0.15">
      <c r="B3" s="381" t="s">
        <v>224</v>
      </c>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264"/>
      <c r="AE3" s="77"/>
    </row>
    <row r="4" spans="1:41" s="73" customFormat="1" ht="7.5" customHeight="1" x14ac:dyDescent="0.15">
      <c r="B4" s="264"/>
      <c r="C4" s="264"/>
      <c r="D4" s="264"/>
      <c r="E4" s="264"/>
      <c r="F4" s="264"/>
      <c r="G4" s="264"/>
      <c r="H4" s="264"/>
      <c r="I4" s="264"/>
      <c r="J4" s="264"/>
      <c r="K4" s="264"/>
      <c r="L4" s="264"/>
      <c r="M4" s="264"/>
      <c r="N4" s="264"/>
      <c r="O4" s="264"/>
      <c r="P4" s="264"/>
      <c r="Q4" s="264"/>
      <c r="R4" s="264"/>
      <c r="S4" s="264"/>
      <c r="T4" s="264"/>
      <c r="U4" s="264"/>
      <c r="V4" s="264"/>
      <c r="W4" s="264"/>
      <c r="X4" s="264"/>
      <c r="Y4" s="264"/>
      <c r="Z4" s="264"/>
      <c r="AA4" s="264"/>
      <c r="AB4" s="264"/>
      <c r="AC4" s="264"/>
      <c r="AD4" s="264"/>
      <c r="AE4" s="77"/>
    </row>
    <row r="5" spans="1:41" s="73" customFormat="1" ht="7.5" customHeight="1" x14ac:dyDescent="0.15">
      <c r="A5" s="78"/>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80"/>
      <c r="AE5" s="75"/>
      <c r="AF5" s="81"/>
      <c r="AG5" s="81"/>
      <c r="AH5" s="81"/>
      <c r="AI5" s="81"/>
      <c r="AJ5" s="81"/>
      <c r="AK5" s="81"/>
      <c r="AL5" s="81"/>
      <c r="AM5" s="81"/>
      <c r="AN5" s="81"/>
    </row>
    <row r="6" spans="1:41" s="73" customFormat="1" ht="18.75" customHeight="1" x14ac:dyDescent="0.15">
      <c r="A6" s="78"/>
      <c r="B6" s="481" t="s">
        <v>28</v>
      </c>
      <c r="C6" s="481"/>
      <c r="D6" s="516" t="s">
        <v>223</v>
      </c>
      <c r="E6" s="516"/>
      <c r="F6" s="516"/>
      <c r="G6" s="516"/>
      <c r="H6" s="516"/>
      <c r="I6" s="516"/>
      <c r="J6" s="516"/>
      <c r="K6" s="516"/>
      <c r="L6" s="516"/>
      <c r="M6" s="516"/>
      <c r="N6" s="516"/>
      <c r="O6" s="516"/>
      <c r="P6" s="516"/>
      <c r="Q6" s="516"/>
      <c r="R6" s="516"/>
      <c r="S6" s="516"/>
      <c r="T6" s="516"/>
      <c r="U6" s="516"/>
      <c r="V6" s="516"/>
      <c r="W6" s="516"/>
      <c r="X6" s="516"/>
      <c r="Y6" s="516"/>
      <c r="Z6" s="516"/>
      <c r="AA6" s="516"/>
      <c r="AB6" s="516"/>
      <c r="AC6" s="517"/>
      <c r="AE6" s="75"/>
      <c r="AF6" s="81"/>
      <c r="AG6" s="81"/>
      <c r="AH6" s="81"/>
      <c r="AI6" s="81"/>
      <c r="AJ6" s="81"/>
      <c r="AO6" s="73" t="s">
        <v>151</v>
      </c>
    </row>
    <row r="7" spans="1:41" s="73" customFormat="1" ht="32.1" customHeight="1" x14ac:dyDescent="0.15">
      <c r="A7" s="78"/>
      <c r="B7" s="482" t="s">
        <v>327</v>
      </c>
      <c r="C7" s="482"/>
      <c r="D7" s="524" t="s">
        <v>332</v>
      </c>
      <c r="E7" s="524"/>
      <c r="F7" s="524"/>
      <c r="G7" s="524"/>
      <c r="H7" s="524"/>
      <c r="I7" s="524"/>
      <c r="J7" s="524"/>
      <c r="K7" s="524"/>
      <c r="L7" s="524"/>
      <c r="M7" s="524"/>
      <c r="N7" s="524"/>
      <c r="O7" s="524"/>
      <c r="P7" s="524"/>
      <c r="Q7" s="524"/>
      <c r="R7" s="524"/>
      <c r="S7" s="524"/>
      <c r="T7" s="524"/>
      <c r="U7" s="524"/>
      <c r="V7" s="524"/>
      <c r="W7" s="524"/>
      <c r="X7" s="524"/>
      <c r="Y7" s="524"/>
      <c r="Z7" s="524"/>
      <c r="AA7" s="524"/>
      <c r="AB7" s="524"/>
      <c r="AC7" s="525"/>
      <c r="AE7" s="75"/>
      <c r="AI7" s="81"/>
      <c r="AJ7" s="81"/>
      <c r="AK7" s="81"/>
      <c r="AL7" s="81"/>
      <c r="AM7" s="81"/>
      <c r="AN7" s="81"/>
    </row>
    <row r="8" spans="1:41" s="73" customFormat="1" ht="7.5" customHeight="1" x14ac:dyDescent="0.15">
      <c r="A8" s="78"/>
      <c r="B8" s="82"/>
      <c r="C8" s="83"/>
      <c r="D8" s="83"/>
      <c r="E8" s="83"/>
      <c r="F8" s="83"/>
      <c r="G8" s="83"/>
      <c r="H8" s="83"/>
      <c r="I8" s="82"/>
      <c r="J8" s="83"/>
      <c r="K8" s="83"/>
      <c r="L8" s="83"/>
      <c r="M8" s="83"/>
      <c r="N8" s="83"/>
      <c r="O8" s="83"/>
      <c r="P8" s="83"/>
      <c r="Q8" s="83"/>
      <c r="R8" s="83"/>
      <c r="S8" s="83"/>
      <c r="T8" s="83"/>
      <c r="U8" s="83"/>
      <c r="V8" s="83"/>
      <c r="W8" s="83"/>
      <c r="X8" s="83"/>
      <c r="Y8" s="83"/>
      <c r="Z8" s="83"/>
      <c r="AA8" s="83"/>
      <c r="AB8" s="83"/>
      <c r="AC8" s="84"/>
      <c r="AE8" s="75"/>
    </row>
    <row r="9" spans="1:41" s="73" customFormat="1" ht="7.5" customHeight="1" thickBot="1" x14ac:dyDescent="0.2">
      <c r="AE9" s="75"/>
    </row>
    <row r="10" spans="1:41" s="73" customFormat="1" ht="18.75" customHeight="1" x14ac:dyDescent="0.15">
      <c r="B10" s="374" t="s">
        <v>29</v>
      </c>
      <c r="C10" s="374"/>
      <c r="D10" s="265">
        <v>1</v>
      </c>
      <c r="E10" s="491"/>
      <c r="F10" s="492"/>
      <c r="G10" s="492"/>
      <c r="H10" s="492"/>
      <c r="I10" s="493"/>
      <c r="J10" s="496" t="s">
        <v>30</v>
      </c>
      <c r="K10" s="374"/>
      <c r="L10" s="266">
        <v>1</v>
      </c>
      <c r="M10" s="475"/>
      <c r="N10" s="494"/>
      <c r="O10" s="494"/>
      <c r="P10" s="495"/>
      <c r="Q10" s="87" t="s">
        <v>1</v>
      </c>
      <c r="R10" s="475"/>
      <c r="S10" s="476"/>
      <c r="T10" s="476"/>
      <c r="U10" s="477"/>
      <c r="V10" s="496" t="s">
        <v>2</v>
      </c>
      <c r="W10" s="374"/>
      <c r="X10" s="374"/>
      <c r="Y10" s="518" t="str">
        <f>IF(ISBLANK(シート1!N7),"",シート1!N7)</f>
        <v/>
      </c>
      <c r="Z10" s="519"/>
      <c r="AA10" s="519"/>
      <c r="AB10" s="519"/>
      <c r="AC10" s="520"/>
      <c r="AE10" s="75"/>
    </row>
    <row r="11" spans="1:41" s="73" customFormat="1" ht="18.75" customHeight="1" thickBot="1" x14ac:dyDescent="0.2">
      <c r="B11" s="374"/>
      <c r="C11" s="374"/>
      <c r="D11" s="267">
        <v>2</v>
      </c>
      <c r="E11" s="478"/>
      <c r="F11" s="479"/>
      <c r="G11" s="479"/>
      <c r="H11" s="479"/>
      <c r="I11" s="480"/>
      <c r="J11" s="496"/>
      <c r="K11" s="374"/>
      <c r="L11" s="266">
        <v>2</v>
      </c>
      <c r="M11" s="487"/>
      <c r="N11" s="488"/>
      <c r="O11" s="488"/>
      <c r="P11" s="489"/>
      <c r="Q11" s="87" t="s">
        <v>1</v>
      </c>
      <c r="R11" s="487"/>
      <c r="S11" s="488"/>
      <c r="T11" s="488"/>
      <c r="U11" s="489"/>
      <c r="V11" s="496"/>
      <c r="W11" s="374"/>
      <c r="X11" s="374"/>
      <c r="Y11" s="521"/>
      <c r="Z11" s="522"/>
      <c r="AA11" s="522"/>
      <c r="AB11" s="522"/>
      <c r="AC11" s="523"/>
      <c r="AD11" s="89"/>
      <c r="AE11" s="89"/>
      <c r="AF11" s="89"/>
      <c r="AG11" s="89"/>
      <c r="AI11" s="75"/>
    </row>
    <row r="12" spans="1:41" s="90" customFormat="1" ht="3.75" customHeight="1" thickBot="1" x14ac:dyDescent="0.2">
      <c r="B12" s="91"/>
      <c r="C12" s="91"/>
      <c r="D12" s="270"/>
      <c r="E12" s="91"/>
      <c r="F12" s="91"/>
      <c r="G12" s="91"/>
      <c r="H12" s="91"/>
      <c r="I12" s="93"/>
      <c r="J12" s="270"/>
      <c r="K12" s="270"/>
      <c r="L12" s="91"/>
      <c r="M12" s="91"/>
      <c r="N12" s="91"/>
      <c r="O12" s="270"/>
      <c r="P12" s="270"/>
      <c r="Q12" s="270"/>
      <c r="R12" s="270"/>
      <c r="S12" s="91"/>
      <c r="T12" s="91"/>
      <c r="U12" s="91"/>
      <c r="V12" s="91"/>
      <c r="W12" s="91"/>
      <c r="X12" s="91"/>
      <c r="Y12" s="91"/>
      <c r="Z12" s="91"/>
      <c r="AA12" s="94"/>
      <c r="AB12" s="270"/>
      <c r="AC12" s="270"/>
      <c r="AF12" s="73"/>
      <c r="AG12" s="73"/>
    </row>
    <row r="13" spans="1:41" s="73" customFormat="1" ht="18.75" customHeight="1" x14ac:dyDescent="0.15">
      <c r="B13" s="374" t="s">
        <v>4</v>
      </c>
      <c r="C13" s="374"/>
      <c r="D13" s="265">
        <v>1</v>
      </c>
      <c r="E13" s="555"/>
      <c r="F13" s="556"/>
      <c r="G13" s="556"/>
      <c r="H13" s="556"/>
      <c r="I13" s="556"/>
      <c r="J13" s="556"/>
      <c r="K13" s="556"/>
      <c r="L13" s="556"/>
      <c r="M13" s="556"/>
      <c r="N13" s="556"/>
      <c r="O13" s="556"/>
      <c r="P13" s="556"/>
      <c r="Q13" s="556"/>
      <c r="R13" s="556"/>
      <c r="S13" s="556"/>
      <c r="T13" s="556"/>
      <c r="U13" s="557"/>
      <c r="V13" s="496" t="s">
        <v>3</v>
      </c>
      <c r="W13" s="374"/>
      <c r="X13" s="377"/>
      <c r="Y13" s="518" t="str">
        <f>IF(ISBLANK(シート1!N9),"",シート1!N9)</f>
        <v/>
      </c>
      <c r="Z13" s="519"/>
      <c r="AA13" s="519"/>
      <c r="AB13" s="519"/>
      <c r="AC13" s="520"/>
    </row>
    <row r="14" spans="1:41" s="73" customFormat="1" ht="18.75" customHeight="1" thickBot="1" x14ac:dyDescent="0.2">
      <c r="B14" s="374"/>
      <c r="C14" s="374"/>
      <c r="D14" s="267">
        <v>2</v>
      </c>
      <c r="E14" s="500"/>
      <c r="F14" s="501"/>
      <c r="G14" s="501"/>
      <c r="H14" s="501"/>
      <c r="I14" s="501"/>
      <c r="J14" s="501"/>
      <c r="K14" s="501"/>
      <c r="L14" s="501"/>
      <c r="M14" s="501"/>
      <c r="N14" s="501"/>
      <c r="O14" s="501"/>
      <c r="P14" s="501"/>
      <c r="Q14" s="501"/>
      <c r="R14" s="501"/>
      <c r="S14" s="501"/>
      <c r="T14" s="501"/>
      <c r="U14" s="502"/>
      <c r="V14" s="496"/>
      <c r="W14" s="374"/>
      <c r="X14" s="377"/>
      <c r="Y14" s="521"/>
      <c r="Z14" s="522"/>
      <c r="AA14" s="522"/>
      <c r="AB14" s="522"/>
      <c r="AC14" s="523"/>
    </row>
    <row r="15" spans="1:41" s="73" customFormat="1" x14ac:dyDescent="0.15">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row>
    <row r="16" spans="1:41" s="73" customFormat="1" ht="22.5" customHeight="1" x14ac:dyDescent="0.15">
      <c r="A16" s="75"/>
      <c r="B16" s="503" t="s">
        <v>33</v>
      </c>
      <c r="C16" s="504"/>
      <c r="D16" s="504"/>
      <c r="E16" s="504"/>
      <c r="F16" s="504"/>
      <c r="G16" s="504"/>
      <c r="H16" s="504"/>
      <c r="I16" s="504"/>
      <c r="J16" s="504"/>
      <c r="K16" s="504"/>
      <c r="L16" s="504"/>
      <c r="M16" s="504"/>
      <c r="N16" s="504"/>
      <c r="O16" s="505"/>
      <c r="P16" s="443" t="s">
        <v>206</v>
      </c>
      <c r="Q16" s="444"/>
      <c r="R16" s="445"/>
      <c r="S16" s="443" t="s">
        <v>205</v>
      </c>
      <c r="T16" s="444"/>
      <c r="U16" s="445"/>
      <c r="V16" s="443" t="s">
        <v>215</v>
      </c>
      <c r="W16" s="444"/>
      <c r="X16" s="445"/>
      <c r="Y16" s="490" t="s">
        <v>35</v>
      </c>
      <c r="Z16" s="490"/>
      <c r="AA16" s="490"/>
      <c r="AB16" s="490"/>
      <c r="AC16" s="490"/>
      <c r="AD16" s="75"/>
      <c r="AF16" s="95" t="s">
        <v>13</v>
      </c>
      <c r="AG16" s="95" t="s">
        <v>31</v>
      </c>
      <c r="AH16" s="463"/>
      <c r="AI16" s="434" t="s">
        <v>43</v>
      </c>
      <c r="AJ16" s="435"/>
      <c r="AK16" s="434" t="s">
        <v>34</v>
      </c>
      <c r="AL16" s="435"/>
      <c r="AM16" s="434" t="s">
        <v>42</v>
      </c>
      <c r="AN16" s="435"/>
    </row>
    <row r="17" spans="1:42" s="73" customFormat="1" ht="22.5" customHeight="1" thickBot="1" x14ac:dyDescent="0.2">
      <c r="A17" s="75"/>
      <c r="B17" s="506"/>
      <c r="C17" s="507"/>
      <c r="D17" s="507"/>
      <c r="E17" s="507"/>
      <c r="F17" s="507"/>
      <c r="G17" s="507"/>
      <c r="H17" s="507"/>
      <c r="I17" s="507"/>
      <c r="J17" s="507"/>
      <c r="K17" s="507"/>
      <c r="L17" s="507"/>
      <c r="M17" s="507"/>
      <c r="N17" s="507"/>
      <c r="O17" s="508"/>
      <c r="P17" s="446"/>
      <c r="Q17" s="447"/>
      <c r="R17" s="448"/>
      <c r="S17" s="446"/>
      <c r="T17" s="447"/>
      <c r="U17" s="448"/>
      <c r="V17" s="446"/>
      <c r="W17" s="447"/>
      <c r="X17" s="448"/>
      <c r="Y17" s="490"/>
      <c r="Z17" s="490"/>
      <c r="AA17" s="490"/>
      <c r="AB17" s="490"/>
      <c r="AC17" s="490"/>
      <c r="AD17" s="75"/>
      <c r="AF17" s="96"/>
      <c r="AG17" s="97" t="s">
        <v>32</v>
      </c>
      <c r="AH17" s="464"/>
      <c r="AI17" s="98" t="s">
        <v>44</v>
      </c>
      <c r="AJ17" s="99" t="s">
        <v>45</v>
      </c>
      <c r="AK17" s="98" t="s">
        <v>44</v>
      </c>
      <c r="AL17" s="100" t="s">
        <v>45</v>
      </c>
      <c r="AM17" s="101" t="s">
        <v>46</v>
      </c>
      <c r="AN17" s="100" t="s">
        <v>45</v>
      </c>
    </row>
    <row r="18" spans="1:42" s="73" customFormat="1" ht="30" customHeight="1" thickBot="1" x14ac:dyDescent="0.2">
      <c r="A18" s="75"/>
      <c r="B18" s="485" t="s">
        <v>152</v>
      </c>
      <c r="C18" s="486"/>
      <c r="D18" s="486"/>
      <c r="E18" s="486"/>
      <c r="F18" s="486"/>
      <c r="G18" s="486"/>
      <c r="H18" s="486"/>
      <c r="I18" s="486"/>
      <c r="J18" s="486"/>
      <c r="K18" s="486"/>
      <c r="L18" s="486"/>
      <c r="M18" s="486"/>
      <c r="N18" s="486"/>
      <c r="O18" s="486"/>
      <c r="P18" s="515"/>
      <c r="Q18" s="437"/>
      <c r="R18" s="438"/>
      <c r="S18" s="436"/>
      <c r="T18" s="437"/>
      <c r="U18" s="438"/>
      <c r="V18" s="436"/>
      <c r="W18" s="437"/>
      <c r="X18" s="439"/>
      <c r="Y18" s="440"/>
      <c r="Z18" s="441"/>
      <c r="AA18" s="441"/>
      <c r="AB18" s="441"/>
      <c r="AC18" s="441"/>
      <c r="AD18" s="75"/>
      <c r="AF18" s="95" t="s">
        <v>13</v>
      </c>
      <c r="AG18" s="95" t="s">
        <v>31</v>
      </c>
      <c r="AH18" s="268"/>
      <c r="AI18" s="434" t="s">
        <v>43</v>
      </c>
      <c r="AJ18" s="435"/>
      <c r="AK18" s="434" t="s">
        <v>34</v>
      </c>
      <c r="AL18" s="435"/>
      <c r="AM18" s="434" t="s">
        <v>42</v>
      </c>
      <c r="AN18" s="435"/>
    </row>
    <row r="19" spans="1:42" s="73" customFormat="1" ht="41.25" customHeight="1" x14ac:dyDescent="0.15">
      <c r="A19" s="75"/>
      <c r="B19" s="103" t="s">
        <v>36</v>
      </c>
      <c r="C19" s="461" t="s">
        <v>287</v>
      </c>
      <c r="D19" s="462"/>
      <c r="E19" s="462"/>
      <c r="F19" s="462"/>
      <c r="G19" s="462"/>
      <c r="H19" s="462"/>
      <c r="I19" s="462"/>
      <c r="J19" s="462"/>
      <c r="K19" s="462"/>
      <c r="L19" s="462"/>
      <c r="M19" s="462"/>
      <c r="N19" s="462"/>
      <c r="O19" s="590"/>
      <c r="P19" s="591"/>
      <c r="Q19" s="592"/>
      <c r="R19" s="593"/>
      <c r="S19" s="472"/>
      <c r="T19" s="473"/>
      <c r="U19" s="474"/>
      <c r="V19" s="468"/>
      <c r="W19" s="468"/>
      <c r="X19" s="468"/>
      <c r="Y19" s="459"/>
      <c r="Z19" s="459"/>
      <c r="AA19" s="459"/>
      <c r="AB19" s="459"/>
      <c r="AC19" s="460"/>
      <c r="AD19" s="75"/>
      <c r="AF19" s="104" t="s">
        <v>11</v>
      </c>
      <c r="AG19" s="105">
        <v>0.33333333333333331</v>
      </c>
      <c r="AH19" s="106"/>
      <c r="AI19" s="107"/>
      <c r="AJ19" s="108"/>
      <c r="AK19" s="109"/>
      <c r="AL19" s="110"/>
      <c r="AM19" s="109"/>
      <c r="AN19" s="110"/>
      <c r="AP19" s="256"/>
    </row>
    <row r="20" spans="1:42" s="73" customFormat="1" ht="41.25" customHeight="1" x14ac:dyDescent="0.15">
      <c r="A20" s="75"/>
      <c r="B20" s="103" t="s">
        <v>37</v>
      </c>
      <c r="C20" s="461" t="s">
        <v>288</v>
      </c>
      <c r="D20" s="462"/>
      <c r="E20" s="462"/>
      <c r="F20" s="462"/>
      <c r="G20" s="462"/>
      <c r="H20" s="462"/>
      <c r="I20" s="462"/>
      <c r="J20" s="462"/>
      <c r="K20" s="462"/>
      <c r="L20" s="462"/>
      <c r="M20" s="462"/>
      <c r="N20" s="462"/>
      <c r="O20" s="590"/>
      <c r="P20" s="586"/>
      <c r="Q20" s="587"/>
      <c r="R20" s="588"/>
      <c r="S20" s="469"/>
      <c r="T20" s="466"/>
      <c r="U20" s="470"/>
      <c r="V20" s="471"/>
      <c r="W20" s="471"/>
      <c r="X20" s="471"/>
      <c r="Y20" s="449"/>
      <c r="Z20" s="449"/>
      <c r="AA20" s="449"/>
      <c r="AB20" s="449"/>
      <c r="AC20" s="450"/>
      <c r="AD20" s="75"/>
      <c r="AF20" s="269" t="s">
        <v>12</v>
      </c>
      <c r="AG20" s="105">
        <v>0.33680555555555558</v>
      </c>
      <c r="AH20" s="106">
        <v>4</v>
      </c>
      <c r="AI20" s="107" t="s">
        <v>49</v>
      </c>
      <c r="AJ20" s="108" t="s">
        <v>47</v>
      </c>
      <c r="AK20" s="107" t="s">
        <v>54</v>
      </c>
      <c r="AL20" s="112" t="s">
        <v>55</v>
      </c>
      <c r="AM20" s="107" t="s">
        <v>56</v>
      </c>
      <c r="AN20" s="112" t="s">
        <v>57</v>
      </c>
      <c r="AP20" s="256"/>
    </row>
    <row r="21" spans="1:42" s="73" customFormat="1" ht="41.25" customHeight="1" x14ac:dyDescent="0.15">
      <c r="A21" s="75"/>
      <c r="B21" s="103" t="s">
        <v>38</v>
      </c>
      <c r="C21" s="408" t="s">
        <v>289</v>
      </c>
      <c r="D21" s="409"/>
      <c r="E21" s="409"/>
      <c r="F21" s="409"/>
      <c r="G21" s="409"/>
      <c r="H21" s="409"/>
      <c r="I21" s="409"/>
      <c r="J21" s="409"/>
      <c r="K21" s="409"/>
      <c r="L21" s="409"/>
      <c r="M21" s="409"/>
      <c r="N21" s="409"/>
      <c r="O21" s="600"/>
      <c r="P21" s="586"/>
      <c r="Q21" s="587"/>
      <c r="R21" s="588"/>
      <c r="S21" s="469"/>
      <c r="T21" s="466"/>
      <c r="U21" s="470"/>
      <c r="V21" s="471"/>
      <c r="W21" s="471"/>
      <c r="X21" s="471"/>
      <c r="Y21" s="449"/>
      <c r="Z21" s="449"/>
      <c r="AA21" s="449"/>
      <c r="AB21" s="449"/>
      <c r="AC21" s="450"/>
      <c r="AD21" s="75"/>
      <c r="AF21" s="81"/>
      <c r="AG21" s="105">
        <v>0.34027777777777801</v>
      </c>
      <c r="AH21" s="113">
        <v>3</v>
      </c>
      <c r="AI21" s="114" t="s">
        <v>50</v>
      </c>
      <c r="AJ21" s="115" t="s">
        <v>48</v>
      </c>
      <c r="AK21" s="114" t="s">
        <v>58</v>
      </c>
      <c r="AL21" s="116" t="s">
        <v>59</v>
      </c>
      <c r="AM21" s="114" t="s">
        <v>60</v>
      </c>
      <c r="AN21" s="116" t="s">
        <v>61</v>
      </c>
      <c r="AP21" s="256"/>
    </row>
    <row r="22" spans="1:42" s="73" customFormat="1" ht="41.25" customHeight="1" x14ac:dyDescent="0.15">
      <c r="A22" s="75"/>
      <c r="B22" s="103" t="s">
        <v>39</v>
      </c>
      <c r="C22" s="408" t="s">
        <v>290</v>
      </c>
      <c r="D22" s="409"/>
      <c r="E22" s="409"/>
      <c r="F22" s="409"/>
      <c r="G22" s="409"/>
      <c r="H22" s="409"/>
      <c r="I22" s="409"/>
      <c r="J22" s="409"/>
      <c r="K22" s="409"/>
      <c r="L22" s="409"/>
      <c r="M22" s="409"/>
      <c r="N22" s="409"/>
      <c r="O22" s="600"/>
      <c r="P22" s="586"/>
      <c r="Q22" s="587"/>
      <c r="R22" s="588"/>
      <c r="S22" s="469"/>
      <c r="T22" s="466"/>
      <c r="U22" s="470"/>
      <c r="V22" s="471"/>
      <c r="W22" s="471"/>
      <c r="X22" s="471"/>
      <c r="Y22" s="449"/>
      <c r="Z22" s="449"/>
      <c r="AA22" s="449"/>
      <c r="AB22" s="449"/>
      <c r="AC22" s="450"/>
      <c r="AD22" s="75"/>
      <c r="AF22" s="81"/>
      <c r="AG22" s="105">
        <v>0.34375</v>
      </c>
      <c r="AH22" s="113">
        <v>2</v>
      </c>
      <c r="AI22" s="114" t="s">
        <v>51</v>
      </c>
      <c r="AJ22" s="115" t="s">
        <v>48</v>
      </c>
      <c r="AK22" s="114" t="s">
        <v>62</v>
      </c>
      <c r="AL22" s="116" t="s">
        <v>63</v>
      </c>
      <c r="AM22" s="114" t="s">
        <v>64</v>
      </c>
      <c r="AN22" s="116" t="s">
        <v>65</v>
      </c>
      <c r="AP22" s="256"/>
    </row>
    <row r="23" spans="1:42" s="73" customFormat="1" ht="41.25" customHeight="1" x14ac:dyDescent="0.15">
      <c r="A23" s="75"/>
      <c r="B23" s="103" t="s">
        <v>40</v>
      </c>
      <c r="C23" s="408" t="s">
        <v>291</v>
      </c>
      <c r="D23" s="409"/>
      <c r="E23" s="409"/>
      <c r="F23" s="409"/>
      <c r="G23" s="409"/>
      <c r="H23" s="409"/>
      <c r="I23" s="409"/>
      <c r="J23" s="409"/>
      <c r="K23" s="409"/>
      <c r="L23" s="409"/>
      <c r="M23" s="409"/>
      <c r="N23" s="409"/>
      <c r="O23" s="600"/>
      <c r="P23" s="586"/>
      <c r="Q23" s="587"/>
      <c r="R23" s="588"/>
      <c r="S23" s="469"/>
      <c r="T23" s="466"/>
      <c r="U23" s="470"/>
      <c r="V23" s="471"/>
      <c r="W23" s="471"/>
      <c r="X23" s="471"/>
      <c r="Y23" s="449"/>
      <c r="Z23" s="449"/>
      <c r="AA23" s="449"/>
      <c r="AB23" s="449"/>
      <c r="AC23" s="450"/>
      <c r="AD23" s="75"/>
      <c r="AF23" s="81"/>
      <c r="AG23" s="105">
        <v>0.34722222222222199</v>
      </c>
      <c r="AH23" s="117">
        <v>1</v>
      </c>
      <c r="AI23" s="118" t="s">
        <v>52</v>
      </c>
      <c r="AJ23" s="99" t="s">
        <v>48</v>
      </c>
      <c r="AK23" s="118" t="s">
        <v>66</v>
      </c>
      <c r="AL23" s="119" t="s">
        <v>67</v>
      </c>
      <c r="AM23" s="118" t="s">
        <v>68</v>
      </c>
      <c r="AN23" s="119" t="s">
        <v>69</v>
      </c>
      <c r="AP23" s="256"/>
    </row>
    <row r="24" spans="1:42" s="73" customFormat="1" ht="41.25" customHeight="1" thickBot="1" x14ac:dyDescent="0.2">
      <c r="A24" s="75"/>
      <c r="B24" s="103" t="s">
        <v>41</v>
      </c>
      <c r="C24" s="408" t="s">
        <v>292</v>
      </c>
      <c r="D24" s="409"/>
      <c r="E24" s="409"/>
      <c r="F24" s="409"/>
      <c r="G24" s="409"/>
      <c r="H24" s="409"/>
      <c r="I24" s="409"/>
      <c r="J24" s="409"/>
      <c r="K24" s="409"/>
      <c r="L24" s="409"/>
      <c r="M24" s="409"/>
      <c r="N24" s="409"/>
      <c r="O24" s="600"/>
      <c r="P24" s="601"/>
      <c r="Q24" s="602"/>
      <c r="R24" s="603"/>
      <c r="S24" s="456"/>
      <c r="T24" s="454"/>
      <c r="U24" s="457"/>
      <c r="V24" s="458"/>
      <c r="W24" s="458"/>
      <c r="X24" s="458"/>
      <c r="Y24" s="451"/>
      <c r="Z24" s="451"/>
      <c r="AA24" s="451"/>
      <c r="AB24" s="451"/>
      <c r="AC24" s="452"/>
      <c r="AD24" s="75"/>
      <c r="AF24" s="81"/>
      <c r="AG24" s="105">
        <v>0.35069444444444497</v>
      </c>
      <c r="AH24" s="120"/>
      <c r="AI24" s="81"/>
      <c r="AJ24" s="81"/>
      <c r="AK24" s="120"/>
      <c r="AL24" s="81"/>
      <c r="AM24" s="120"/>
      <c r="AN24" s="120"/>
      <c r="AP24" s="256"/>
    </row>
    <row r="25" spans="1:42" s="73" customFormat="1" ht="41.25" customHeight="1" x14ac:dyDescent="0.15">
      <c r="A25" s="75"/>
      <c r="B25" s="103"/>
      <c r="C25" s="408"/>
      <c r="D25" s="409"/>
      <c r="E25" s="409"/>
      <c r="F25" s="409"/>
      <c r="G25" s="409"/>
      <c r="H25" s="409"/>
      <c r="I25" s="409"/>
      <c r="J25" s="409"/>
      <c r="K25" s="409"/>
      <c r="L25" s="409"/>
      <c r="M25" s="409"/>
      <c r="N25" s="409"/>
      <c r="O25" s="409"/>
      <c r="P25" s="559"/>
      <c r="Q25" s="547"/>
      <c r="R25" s="547"/>
      <c r="S25" s="547"/>
      <c r="T25" s="547"/>
      <c r="U25" s="546"/>
      <c r="V25" s="547"/>
      <c r="W25" s="547"/>
      <c r="X25" s="547"/>
      <c r="Y25" s="548"/>
      <c r="Z25" s="548"/>
      <c r="AA25" s="548"/>
      <c r="AB25" s="548"/>
      <c r="AC25" s="548"/>
      <c r="AD25" s="75"/>
      <c r="AF25" s="81"/>
      <c r="AG25" s="105">
        <v>0.35416666666666702</v>
      </c>
      <c r="AH25" s="81"/>
      <c r="AI25" s="81"/>
      <c r="AJ25" s="81"/>
      <c r="AK25" s="120"/>
      <c r="AL25" s="81"/>
      <c r="AM25" s="120"/>
      <c r="AN25" s="120"/>
    </row>
    <row r="26" spans="1:42" s="73" customFormat="1" ht="41.25" customHeight="1" x14ac:dyDescent="0.15">
      <c r="A26" s="75"/>
      <c r="B26" s="257"/>
      <c r="C26" s="560"/>
      <c r="D26" s="561"/>
      <c r="E26" s="561"/>
      <c r="F26" s="561"/>
      <c r="G26" s="561"/>
      <c r="H26" s="561"/>
      <c r="I26" s="561"/>
      <c r="J26" s="561"/>
      <c r="K26" s="561"/>
      <c r="L26" s="561"/>
      <c r="M26" s="561"/>
      <c r="N26" s="561"/>
      <c r="O26" s="562"/>
      <c r="P26" s="566"/>
      <c r="Q26" s="564"/>
      <c r="R26" s="564"/>
      <c r="S26" s="564"/>
      <c r="T26" s="564"/>
      <c r="U26" s="565"/>
      <c r="V26" s="564"/>
      <c r="W26" s="564"/>
      <c r="X26" s="564"/>
      <c r="Y26" s="563"/>
      <c r="Z26" s="563"/>
      <c r="AA26" s="563"/>
      <c r="AB26" s="563"/>
      <c r="AC26" s="563"/>
      <c r="AD26" s="75"/>
      <c r="AF26" s="81"/>
      <c r="AG26" s="105">
        <v>0.35763888888888901</v>
      </c>
      <c r="AH26" s="81"/>
      <c r="AI26" s="81"/>
      <c r="AJ26" s="81"/>
      <c r="AK26" s="120"/>
      <c r="AL26" s="81"/>
      <c r="AM26" s="120"/>
      <c r="AN26" s="120"/>
    </row>
    <row r="27" spans="1:42" s="73" customFormat="1" ht="41.25" customHeight="1" x14ac:dyDescent="0.15">
      <c r="A27" s="75"/>
      <c r="B27" s="257"/>
      <c r="C27" s="560"/>
      <c r="D27" s="561"/>
      <c r="E27" s="561"/>
      <c r="F27" s="561"/>
      <c r="G27" s="561"/>
      <c r="H27" s="561"/>
      <c r="I27" s="561"/>
      <c r="J27" s="561"/>
      <c r="K27" s="561"/>
      <c r="L27" s="561"/>
      <c r="M27" s="561"/>
      <c r="N27" s="561"/>
      <c r="O27" s="562"/>
      <c r="P27" s="414"/>
      <c r="Q27" s="414"/>
      <c r="R27" s="414"/>
      <c r="S27" s="414"/>
      <c r="T27" s="414"/>
      <c r="U27" s="571"/>
      <c r="V27" s="414"/>
      <c r="W27" s="414"/>
      <c r="X27" s="414"/>
      <c r="Y27" s="563"/>
      <c r="Z27" s="563"/>
      <c r="AA27" s="563"/>
      <c r="AB27" s="563"/>
      <c r="AC27" s="563"/>
      <c r="AD27" s="75"/>
      <c r="AF27" s="81"/>
      <c r="AG27" s="105">
        <v>0.36111111111111099</v>
      </c>
      <c r="AH27" s="81"/>
      <c r="AI27" s="81"/>
      <c r="AJ27" s="81"/>
      <c r="AK27" s="81"/>
      <c r="AL27" s="81"/>
      <c r="AM27" s="81"/>
      <c r="AN27" s="81"/>
    </row>
    <row r="28" spans="1:42" s="73" customFormat="1" ht="41.25" customHeight="1" x14ac:dyDescent="0.15">
      <c r="A28" s="75"/>
      <c r="B28" s="103"/>
      <c r="C28" s="408"/>
      <c r="D28" s="409"/>
      <c r="E28" s="409"/>
      <c r="F28" s="409"/>
      <c r="G28" s="409"/>
      <c r="H28" s="409"/>
      <c r="I28" s="409"/>
      <c r="J28" s="409"/>
      <c r="K28" s="409"/>
      <c r="L28" s="409"/>
      <c r="M28" s="409"/>
      <c r="N28" s="409"/>
      <c r="O28" s="409"/>
      <c r="P28" s="559"/>
      <c r="Q28" s="547"/>
      <c r="R28" s="547"/>
      <c r="S28" s="547"/>
      <c r="T28" s="547"/>
      <c r="U28" s="546"/>
      <c r="V28" s="547"/>
      <c r="W28" s="547"/>
      <c r="X28" s="547"/>
      <c r="Y28" s="563"/>
      <c r="Z28" s="563"/>
      <c r="AA28" s="563"/>
      <c r="AB28" s="563"/>
      <c r="AC28" s="563"/>
      <c r="AD28" s="75"/>
      <c r="AF28" s="81"/>
      <c r="AG28" s="105">
        <v>0.36458333333333398</v>
      </c>
      <c r="AH28" s="81"/>
      <c r="AI28" s="81"/>
      <c r="AJ28" s="81"/>
      <c r="AK28" s="81"/>
      <c r="AL28" s="81"/>
      <c r="AM28" s="81"/>
      <c r="AN28" s="81"/>
    </row>
    <row r="29" spans="1:42" s="256" customFormat="1" ht="41.25" customHeight="1" x14ac:dyDescent="0.15">
      <c r="A29" s="75"/>
      <c r="B29" s="281"/>
      <c r="C29" s="428"/>
      <c r="D29" s="429"/>
      <c r="E29" s="429"/>
      <c r="F29" s="429"/>
      <c r="G29" s="429"/>
      <c r="H29" s="429"/>
      <c r="I29" s="429"/>
      <c r="J29" s="429"/>
      <c r="K29" s="429"/>
      <c r="L29" s="429"/>
      <c r="M29" s="429"/>
      <c r="N29" s="429"/>
      <c r="O29" s="430"/>
      <c r="P29" s="433"/>
      <c r="Q29" s="431"/>
      <c r="R29" s="431"/>
      <c r="S29" s="431"/>
      <c r="T29" s="431"/>
      <c r="U29" s="432"/>
      <c r="V29" s="431"/>
      <c r="W29" s="431"/>
      <c r="X29" s="431"/>
      <c r="Y29" s="442"/>
      <c r="Z29" s="442"/>
      <c r="AA29" s="442"/>
      <c r="AB29" s="442"/>
      <c r="AC29" s="442"/>
      <c r="AD29" s="75"/>
      <c r="AE29" s="123"/>
      <c r="AF29" s="81"/>
      <c r="AG29" s="105">
        <v>0.36805555555555602</v>
      </c>
      <c r="AH29" s="81"/>
      <c r="AI29" s="81"/>
      <c r="AJ29" s="81"/>
      <c r="AK29" s="81"/>
      <c r="AL29" s="81"/>
      <c r="AM29" s="81"/>
      <c r="AN29" s="81"/>
    </row>
    <row r="30" spans="1:42" s="256" customFormat="1" ht="8.25" customHeight="1" x14ac:dyDescent="0.15">
      <c r="A30" s="75"/>
      <c r="B30" s="122"/>
      <c r="C30" s="75"/>
      <c r="D30" s="75"/>
      <c r="E30" s="75"/>
      <c r="F30" s="75"/>
      <c r="G30" s="75"/>
      <c r="H30" s="75"/>
      <c r="I30" s="75"/>
      <c r="J30" s="75"/>
      <c r="K30" s="75"/>
      <c r="L30" s="75"/>
      <c r="M30" s="73"/>
      <c r="N30" s="73"/>
      <c r="O30" s="73"/>
      <c r="P30" s="75"/>
      <c r="Q30" s="75"/>
      <c r="R30" s="75"/>
      <c r="S30" s="75"/>
      <c r="T30" s="75"/>
      <c r="U30" s="75"/>
      <c r="V30" s="75"/>
      <c r="W30" s="75"/>
      <c r="X30" s="75"/>
      <c r="Y30" s="75"/>
      <c r="Z30" s="75"/>
      <c r="AA30" s="75"/>
      <c r="AB30" s="75"/>
      <c r="AC30" s="75"/>
      <c r="AD30" s="75"/>
      <c r="AE30" s="123"/>
      <c r="AF30" s="81"/>
      <c r="AG30" s="105">
        <v>0.37152777777777801</v>
      </c>
      <c r="AH30" s="81"/>
      <c r="AI30" s="81"/>
      <c r="AJ30" s="81"/>
      <c r="AK30" s="81"/>
      <c r="AL30" s="81"/>
      <c r="AM30" s="81"/>
      <c r="AN30" s="81"/>
    </row>
    <row r="31" spans="1:42" s="256" customFormat="1" ht="15.75" customHeight="1" x14ac:dyDescent="0.15">
      <c r="A31" s="75"/>
      <c r="B31" s="509" t="s">
        <v>335</v>
      </c>
      <c r="C31" s="510"/>
      <c r="D31" s="510"/>
      <c r="E31" s="510"/>
      <c r="F31" s="510"/>
      <c r="G31" s="510"/>
      <c r="H31" s="510"/>
      <c r="I31" s="510"/>
      <c r="J31" s="510"/>
      <c r="K31" s="510"/>
      <c r="L31" s="510"/>
      <c r="M31" s="510"/>
      <c r="N31" s="510"/>
      <c r="O31" s="510"/>
      <c r="P31" s="510"/>
      <c r="Q31" s="510"/>
      <c r="R31" s="510"/>
      <c r="S31" s="510"/>
      <c r="T31" s="510"/>
      <c r="U31" s="510"/>
      <c r="V31" s="510"/>
      <c r="W31" s="510"/>
      <c r="X31" s="510"/>
      <c r="Y31" s="510"/>
      <c r="Z31" s="510"/>
      <c r="AA31" s="510"/>
      <c r="AB31" s="510"/>
      <c r="AC31" s="511"/>
      <c r="AD31" s="75"/>
      <c r="AE31" s="123"/>
      <c r="AF31" s="81"/>
      <c r="AG31" s="105">
        <v>0.375</v>
      </c>
      <c r="AH31" s="81"/>
      <c r="AI31" s="81"/>
      <c r="AJ31" s="81"/>
      <c r="AK31" s="81"/>
      <c r="AL31" s="81"/>
      <c r="AM31" s="81"/>
      <c r="AN31" s="81"/>
    </row>
    <row r="32" spans="1:42" s="256" customFormat="1" ht="15.75" customHeight="1" x14ac:dyDescent="0.15">
      <c r="A32" s="75"/>
      <c r="B32" s="512" t="s">
        <v>336</v>
      </c>
      <c r="C32" s="513"/>
      <c r="D32" s="513"/>
      <c r="E32" s="513"/>
      <c r="F32" s="513"/>
      <c r="G32" s="513"/>
      <c r="H32" s="513"/>
      <c r="I32" s="513"/>
      <c r="J32" s="513"/>
      <c r="K32" s="513"/>
      <c r="L32" s="513"/>
      <c r="M32" s="513"/>
      <c r="N32" s="513"/>
      <c r="O32" s="513"/>
      <c r="P32" s="513"/>
      <c r="Q32" s="513"/>
      <c r="R32" s="513"/>
      <c r="S32" s="513"/>
      <c r="T32" s="513"/>
      <c r="U32" s="513"/>
      <c r="V32" s="513"/>
      <c r="W32" s="513"/>
      <c r="X32" s="513"/>
      <c r="Y32" s="513"/>
      <c r="Z32" s="513"/>
      <c r="AA32" s="513"/>
      <c r="AB32" s="513"/>
      <c r="AC32" s="514"/>
      <c r="AD32" s="75"/>
      <c r="AE32" s="123"/>
      <c r="AF32" s="81"/>
      <c r="AG32" s="105">
        <v>0.37847222222222299</v>
      </c>
      <c r="AH32" s="81"/>
      <c r="AI32" s="81"/>
      <c r="AJ32" s="81"/>
      <c r="AK32" s="81"/>
      <c r="AL32" s="81"/>
      <c r="AM32" s="81"/>
      <c r="AN32" s="81"/>
    </row>
    <row r="33" spans="1:55" s="81" customFormat="1" ht="15.75" customHeight="1" x14ac:dyDescent="0.15">
      <c r="A33" s="75"/>
      <c r="B33" s="122"/>
      <c r="C33" s="75"/>
      <c r="D33" s="75"/>
      <c r="E33" s="75"/>
      <c r="F33" s="75"/>
      <c r="G33" s="75"/>
      <c r="H33" s="75"/>
      <c r="I33" s="75"/>
      <c r="J33" s="75"/>
      <c r="K33" s="75"/>
      <c r="L33" s="75"/>
      <c r="P33" s="75"/>
      <c r="Q33" s="75"/>
      <c r="R33" s="75"/>
      <c r="S33" s="75"/>
      <c r="T33" s="75"/>
      <c r="U33" s="75"/>
      <c r="V33" s="75"/>
      <c r="W33" s="75"/>
      <c r="X33" s="75"/>
      <c r="Y33" s="75"/>
      <c r="Z33" s="75"/>
      <c r="AA33" s="75"/>
      <c r="AB33" s="75"/>
      <c r="AC33" s="75"/>
      <c r="AD33" s="75"/>
      <c r="AE33" s="123"/>
      <c r="AG33" s="105">
        <v>0.38194444444444497</v>
      </c>
      <c r="AO33" s="73"/>
      <c r="AP33" s="73"/>
      <c r="AQ33" s="73"/>
      <c r="AR33" s="73"/>
      <c r="AS33" s="73"/>
      <c r="AT33" s="73"/>
      <c r="AU33" s="73"/>
      <c r="AV33" s="73"/>
      <c r="AW33" s="73"/>
      <c r="AX33" s="73"/>
      <c r="AY33" s="73"/>
      <c r="AZ33" s="73"/>
      <c r="BA33" s="73"/>
      <c r="BB33" s="73"/>
      <c r="BC33" s="73"/>
    </row>
    <row r="34" spans="1:55" s="28" customFormat="1" ht="15.75" customHeight="1" x14ac:dyDescent="0.15">
      <c r="A34" s="5"/>
      <c r="B34" s="122"/>
      <c r="C34" s="75"/>
      <c r="D34" s="75"/>
      <c r="E34" s="75"/>
      <c r="F34" s="75"/>
      <c r="G34" s="75"/>
      <c r="H34" s="75"/>
      <c r="I34" s="75"/>
      <c r="J34" s="75"/>
      <c r="K34" s="75"/>
      <c r="L34" s="75"/>
      <c r="M34" s="81"/>
      <c r="N34" s="81"/>
      <c r="O34" s="81"/>
      <c r="P34" s="75"/>
      <c r="Q34" s="5"/>
      <c r="R34" s="5"/>
      <c r="S34" s="5"/>
      <c r="T34" s="5"/>
      <c r="U34" s="5"/>
      <c r="V34" s="5"/>
      <c r="W34" s="5"/>
      <c r="X34" s="5"/>
      <c r="Y34" s="5"/>
      <c r="Z34" s="5"/>
      <c r="AA34" s="5"/>
      <c r="AB34" s="5"/>
      <c r="AC34" s="5"/>
      <c r="AD34" s="5"/>
      <c r="AE34" s="8"/>
      <c r="AG34" s="105">
        <v>0.38541666666666702</v>
      </c>
      <c r="AO34" s="6"/>
      <c r="AP34" s="6"/>
      <c r="AQ34" s="73"/>
      <c r="AR34" s="73"/>
      <c r="AS34" s="73"/>
      <c r="AT34" s="73"/>
      <c r="AU34" s="73"/>
      <c r="AV34" s="73"/>
      <c r="AW34" s="73"/>
      <c r="AX34" s="73"/>
      <c r="AY34" s="73"/>
      <c r="AZ34" s="73"/>
      <c r="BA34" s="73"/>
      <c r="BB34" s="73"/>
      <c r="BC34" s="73"/>
    </row>
    <row r="35" spans="1:55" s="28" customFormat="1" ht="15.75" customHeight="1" x14ac:dyDescent="0.15">
      <c r="A35" s="5"/>
      <c r="B35" s="122"/>
      <c r="C35" s="75"/>
      <c r="D35" s="75"/>
      <c r="E35" s="75"/>
      <c r="F35" s="75"/>
      <c r="G35" s="75"/>
      <c r="H35" s="75"/>
      <c r="I35" s="75"/>
      <c r="J35" s="75"/>
      <c r="K35" s="75"/>
      <c r="L35" s="75"/>
      <c r="M35" s="81"/>
      <c r="N35" s="81"/>
      <c r="O35" s="81"/>
      <c r="P35" s="75"/>
      <c r="Q35" s="5"/>
      <c r="R35" s="5"/>
      <c r="S35" s="5"/>
      <c r="T35" s="5"/>
      <c r="U35" s="5"/>
      <c r="V35" s="5"/>
      <c r="W35" s="5"/>
      <c r="X35" s="5"/>
      <c r="Y35" s="5"/>
      <c r="Z35" s="5"/>
      <c r="AA35" s="5"/>
      <c r="AB35" s="5"/>
      <c r="AC35" s="5"/>
      <c r="AD35" s="5"/>
      <c r="AE35" s="8"/>
      <c r="AG35" s="105">
        <v>0.38888888888889001</v>
      </c>
      <c r="AO35" s="6"/>
      <c r="AP35" s="6"/>
      <c r="AQ35" s="73"/>
      <c r="AR35" s="73"/>
      <c r="AS35" s="73"/>
      <c r="AT35" s="73"/>
      <c r="AU35" s="73"/>
      <c r="AV35" s="73"/>
      <c r="AW35" s="73"/>
      <c r="AX35" s="73"/>
      <c r="AY35" s="73"/>
      <c r="AZ35" s="73"/>
      <c r="BA35" s="73"/>
      <c r="BB35" s="73"/>
      <c r="BC35" s="73"/>
    </row>
    <row r="36" spans="1:55" s="28" customFormat="1" ht="15.75" customHeight="1" x14ac:dyDescent="0.15">
      <c r="A36" s="5"/>
      <c r="B36" s="122"/>
      <c r="C36" s="75"/>
      <c r="D36" s="75"/>
      <c r="E36" s="75"/>
      <c r="F36" s="75"/>
      <c r="G36" s="75"/>
      <c r="H36" s="75"/>
      <c r="I36" s="75"/>
      <c r="J36" s="75"/>
      <c r="K36" s="75"/>
      <c r="L36" s="75"/>
      <c r="M36" s="81"/>
      <c r="N36" s="81"/>
      <c r="O36" s="81"/>
      <c r="P36" s="75"/>
      <c r="Q36" s="5"/>
      <c r="R36" s="5"/>
      <c r="S36" s="5"/>
      <c r="T36" s="5"/>
      <c r="U36" s="5"/>
      <c r="V36" s="5"/>
      <c r="W36" s="5"/>
      <c r="X36" s="5"/>
      <c r="Y36" s="5"/>
      <c r="Z36" s="5"/>
      <c r="AA36" s="5"/>
      <c r="AB36" s="5"/>
      <c r="AC36" s="5"/>
      <c r="AD36" s="5"/>
      <c r="AE36" s="8"/>
      <c r="AG36" s="105">
        <v>0.39236111111111199</v>
      </c>
      <c r="AO36" s="6"/>
      <c r="AP36" s="6"/>
      <c r="AQ36" s="73"/>
      <c r="AR36" s="73"/>
      <c r="AS36" s="73"/>
      <c r="AT36" s="73"/>
      <c r="AU36" s="73"/>
      <c r="AV36" s="73"/>
      <c r="AW36" s="73"/>
      <c r="AX36" s="73"/>
      <c r="AY36" s="73"/>
      <c r="AZ36" s="73"/>
      <c r="BA36" s="73"/>
      <c r="BB36" s="73"/>
      <c r="BC36" s="73"/>
    </row>
    <row r="37" spans="1:55" s="28" customFormat="1" ht="15.75" customHeight="1" x14ac:dyDescent="0.15">
      <c r="A37" s="5"/>
      <c r="B37" s="122"/>
      <c r="C37" s="75"/>
      <c r="D37" s="75"/>
      <c r="E37" s="75"/>
      <c r="F37" s="75"/>
      <c r="G37" s="75"/>
      <c r="H37" s="75"/>
      <c r="I37" s="75"/>
      <c r="J37" s="75"/>
      <c r="K37" s="75"/>
      <c r="L37" s="75"/>
      <c r="M37" s="81"/>
      <c r="N37" s="81"/>
      <c r="O37" s="81"/>
      <c r="P37" s="75"/>
      <c r="Q37" s="5"/>
      <c r="R37" s="5"/>
      <c r="S37" s="5"/>
      <c r="T37" s="5"/>
      <c r="U37" s="5"/>
      <c r="V37" s="5"/>
      <c r="W37" s="5"/>
      <c r="X37" s="5"/>
      <c r="Y37" s="5"/>
      <c r="Z37" s="5"/>
      <c r="AA37" s="5"/>
      <c r="AB37" s="5"/>
      <c r="AC37" s="5"/>
      <c r="AD37" s="5"/>
      <c r="AE37" s="8"/>
      <c r="AG37" s="105">
        <v>0.39583333333333398</v>
      </c>
      <c r="AO37" s="6"/>
      <c r="AP37" s="6"/>
      <c r="AQ37" s="73"/>
      <c r="AR37" s="73"/>
      <c r="AS37" s="73"/>
      <c r="AT37" s="73"/>
      <c r="AU37" s="73"/>
      <c r="AV37" s="73"/>
      <c r="AW37" s="73"/>
      <c r="AX37" s="73"/>
      <c r="AY37" s="73"/>
      <c r="AZ37" s="73"/>
      <c r="BA37" s="73"/>
      <c r="BB37" s="73"/>
      <c r="BC37" s="73"/>
    </row>
    <row r="38" spans="1:55" s="28" customFormat="1" ht="15.75" customHeight="1" x14ac:dyDescent="0.15">
      <c r="A38" s="5"/>
      <c r="B38" s="122"/>
      <c r="C38" s="75"/>
      <c r="D38" s="75"/>
      <c r="E38" s="75"/>
      <c r="F38" s="75"/>
      <c r="G38" s="75"/>
      <c r="H38" s="75"/>
      <c r="I38" s="75"/>
      <c r="J38" s="75"/>
      <c r="K38" s="75"/>
      <c r="L38" s="75"/>
      <c r="M38" s="81"/>
      <c r="N38" s="81"/>
      <c r="O38" s="81"/>
      <c r="P38" s="75"/>
      <c r="Q38" s="5"/>
      <c r="R38" s="5"/>
      <c r="S38" s="5"/>
      <c r="T38" s="5"/>
      <c r="U38" s="5"/>
      <c r="V38" s="5"/>
      <c r="W38" s="5"/>
      <c r="X38" s="5"/>
      <c r="Y38" s="5"/>
      <c r="Z38" s="5"/>
      <c r="AA38" s="5"/>
      <c r="AB38" s="5"/>
      <c r="AC38" s="5"/>
      <c r="AD38" s="5"/>
      <c r="AE38" s="8"/>
      <c r="AG38" s="105">
        <v>0.39930555555555602</v>
      </c>
      <c r="AO38" s="6"/>
      <c r="AP38" s="6"/>
      <c r="AQ38" s="73"/>
      <c r="AR38" s="73"/>
      <c r="AS38" s="73"/>
      <c r="AT38" s="73"/>
      <c r="AU38" s="73"/>
      <c r="AV38" s="73"/>
      <c r="AW38" s="73"/>
      <c r="AX38" s="73"/>
      <c r="AY38" s="73"/>
      <c r="AZ38" s="73"/>
      <c r="BA38" s="73"/>
      <c r="BB38" s="73"/>
      <c r="BC38" s="73"/>
    </row>
    <row r="39" spans="1:55" s="28" customFormat="1" ht="15.75" customHeight="1" x14ac:dyDescent="0.15">
      <c r="A39" s="5"/>
      <c r="B39" s="122"/>
      <c r="C39" s="75"/>
      <c r="D39" s="75"/>
      <c r="E39" s="75"/>
      <c r="F39" s="75"/>
      <c r="G39" s="75"/>
      <c r="H39" s="75"/>
      <c r="I39" s="75"/>
      <c r="J39" s="75"/>
      <c r="K39" s="75"/>
      <c r="L39" s="75"/>
      <c r="M39" s="81"/>
      <c r="N39" s="81"/>
      <c r="O39" s="81"/>
      <c r="P39" s="75"/>
      <c r="Q39" s="5"/>
      <c r="R39" s="5"/>
      <c r="S39" s="5"/>
      <c r="T39" s="5"/>
      <c r="U39" s="5"/>
      <c r="V39" s="5"/>
      <c r="W39" s="5"/>
      <c r="X39" s="5"/>
      <c r="Y39" s="5"/>
      <c r="Z39" s="5"/>
      <c r="AA39" s="5"/>
      <c r="AB39" s="5"/>
      <c r="AC39" s="5"/>
      <c r="AD39" s="5"/>
      <c r="AE39" s="8"/>
      <c r="AG39" s="105">
        <v>0.40277777777777901</v>
      </c>
      <c r="AO39" s="6"/>
      <c r="AP39" s="6"/>
      <c r="AQ39" s="73"/>
      <c r="AR39" s="73"/>
      <c r="AS39" s="73"/>
      <c r="AT39" s="73"/>
      <c r="AU39" s="73"/>
      <c r="AV39" s="73"/>
      <c r="AW39" s="73"/>
      <c r="AX39" s="73"/>
      <c r="AY39" s="73"/>
      <c r="AZ39" s="73"/>
      <c r="BA39" s="73"/>
      <c r="BB39" s="73"/>
      <c r="BC39" s="73"/>
    </row>
    <row r="40" spans="1:55" s="28" customFormat="1" ht="15.75" customHeight="1" x14ac:dyDescent="0.1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8"/>
      <c r="AG40" s="105">
        <v>0.406250000000001</v>
      </c>
      <c r="AO40" s="6"/>
      <c r="AP40" s="6"/>
      <c r="AQ40" s="73"/>
      <c r="AR40" s="73"/>
      <c r="AS40" s="73"/>
      <c r="AT40" s="73"/>
      <c r="AU40" s="73"/>
      <c r="AV40" s="73"/>
      <c r="AW40" s="73"/>
      <c r="AX40" s="73"/>
      <c r="AY40" s="73"/>
      <c r="AZ40" s="73"/>
      <c r="BA40" s="73"/>
      <c r="BB40" s="73"/>
      <c r="BC40" s="73"/>
    </row>
    <row r="41" spans="1:55" s="28" customFormat="1" ht="15.75" customHeight="1" x14ac:dyDescent="0.1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105">
        <v>0.40972222222222299</v>
      </c>
      <c r="AO41" s="6"/>
      <c r="AP41" s="6"/>
      <c r="AQ41" s="73"/>
      <c r="AR41" s="73"/>
      <c r="AS41" s="73"/>
      <c r="AT41" s="73"/>
      <c r="AU41" s="73"/>
      <c r="AV41" s="73"/>
      <c r="AW41" s="73"/>
      <c r="AX41" s="73"/>
      <c r="AY41" s="73"/>
      <c r="AZ41" s="73"/>
      <c r="BA41" s="73"/>
      <c r="BB41" s="73"/>
      <c r="BC41" s="73"/>
    </row>
    <row r="42" spans="1:55" s="28" customFormat="1" ht="15.75" customHeight="1" x14ac:dyDescent="0.1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105">
        <v>0.41319444444444497</v>
      </c>
      <c r="AO42" s="6"/>
      <c r="AP42" s="6"/>
      <c r="AQ42" s="73"/>
      <c r="AR42" s="73"/>
      <c r="AS42" s="73"/>
      <c r="AT42" s="73"/>
      <c r="AU42" s="73"/>
      <c r="AV42" s="73"/>
      <c r="AW42" s="73"/>
      <c r="AX42" s="73"/>
      <c r="AY42" s="73"/>
      <c r="AZ42" s="73"/>
      <c r="BA42" s="73"/>
      <c r="BB42" s="73"/>
      <c r="BC42" s="73"/>
    </row>
    <row r="43" spans="1:55" s="28" customFormat="1" ht="15.75" customHeight="1" x14ac:dyDescent="0.1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105">
        <v>0.41666666666666802</v>
      </c>
      <c r="AO43" s="6"/>
      <c r="AP43" s="6"/>
      <c r="AQ43" s="73"/>
      <c r="AR43" s="73"/>
      <c r="AS43" s="73"/>
      <c r="AT43" s="73"/>
      <c r="AU43" s="73"/>
      <c r="AV43" s="73"/>
      <c r="AW43" s="73"/>
      <c r="AX43" s="73"/>
      <c r="AY43" s="73"/>
      <c r="AZ43" s="73"/>
      <c r="BA43" s="73"/>
      <c r="BB43" s="73"/>
      <c r="BC43" s="73"/>
    </row>
    <row r="44" spans="1:55" s="28" customFormat="1" ht="15.75" customHeight="1" x14ac:dyDescent="0.1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105">
        <v>0.42013888888889001</v>
      </c>
      <c r="AO44" s="6"/>
      <c r="AP44" s="6"/>
      <c r="AQ44" s="73"/>
      <c r="AR44" s="73"/>
      <c r="AS44" s="73"/>
      <c r="AT44" s="73"/>
      <c r="AU44" s="73"/>
      <c r="AV44" s="73"/>
      <c r="AW44" s="73"/>
      <c r="AX44" s="73"/>
      <c r="AY44" s="73"/>
      <c r="AZ44" s="73"/>
      <c r="BA44" s="73"/>
      <c r="BB44" s="73"/>
      <c r="BC44" s="73"/>
    </row>
    <row r="45" spans="1:55" s="28" customFormat="1" ht="15.75" customHeight="1" x14ac:dyDescent="0.1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105">
        <v>0.42361111111111199</v>
      </c>
      <c r="AO45" s="6"/>
      <c r="AP45" s="6"/>
      <c r="AQ45" s="73"/>
      <c r="AR45" s="73"/>
      <c r="AS45" s="73"/>
      <c r="AT45" s="73"/>
      <c r="AU45" s="73"/>
      <c r="AV45" s="73"/>
      <c r="AW45" s="73"/>
      <c r="AX45" s="73"/>
      <c r="AY45" s="73"/>
      <c r="AZ45" s="73"/>
      <c r="BA45" s="73"/>
      <c r="BB45" s="73"/>
      <c r="BC45" s="73"/>
    </row>
    <row r="46" spans="1:55" s="28" customFormat="1" ht="15.75" customHeight="1" x14ac:dyDescent="0.1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105">
        <v>0.42708333333333398</v>
      </c>
      <c r="AO46" s="6"/>
      <c r="AP46" s="6"/>
      <c r="AQ46" s="73"/>
      <c r="AR46" s="73"/>
      <c r="AS46" s="73"/>
      <c r="AT46" s="73"/>
      <c r="AU46" s="73"/>
      <c r="AV46" s="73"/>
      <c r="AW46" s="73"/>
      <c r="AX46" s="73"/>
      <c r="AY46" s="73"/>
      <c r="AZ46" s="73"/>
      <c r="BA46" s="73"/>
      <c r="BB46" s="73"/>
      <c r="BC46" s="73"/>
    </row>
    <row r="47" spans="1:55" s="28" customFormat="1" ht="15.75" customHeight="1" x14ac:dyDescent="0.1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105">
        <v>0.43055555555555702</v>
      </c>
      <c r="AO47" s="6"/>
      <c r="AP47" s="6"/>
      <c r="AQ47" s="73"/>
      <c r="AR47" s="73"/>
      <c r="AS47" s="73"/>
      <c r="AT47" s="73"/>
      <c r="AU47" s="73"/>
      <c r="AV47" s="73"/>
      <c r="AW47" s="73"/>
      <c r="AX47" s="73"/>
      <c r="AY47" s="73"/>
      <c r="AZ47" s="73"/>
      <c r="BA47" s="73"/>
      <c r="BB47" s="73"/>
      <c r="BC47" s="73"/>
    </row>
    <row r="48" spans="1:55" s="28" customFormat="1" ht="15.75" customHeight="1" x14ac:dyDescent="0.1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105">
        <v>0.43402777777777901</v>
      </c>
      <c r="AO48" s="6"/>
      <c r="AP48" s="6"/>
      <c r="AQ48" s="73"/>
      <c r="AR48" s="73"/>
      <c r="AS48" s="73"/>
      <c r="AT48" s="73"/>
      <c r="AU48" s="73"/>
      <c r="AV48" s="73"/>
      <c r="AW48" s="73"/>
      <c r="AX48" s="73"/>
      <c r="AY48" s="73"/>
      <c r="AZ48" s="73"/>
      <c r="BA48" s="73"/>
      <c r="BB48" s="73"/>
      <c r="BC48" s="73"/>
    </row>
    <row r="49" spans="1:55" s="28" customFormat="1" ht="15.75" customHeight="1" x14ac:dyDescent="0.1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105">
        <v>0.437500000000001</v>
      </c>
      <c r="AO49" s="6"/>
      <c r="AP49" s="6"/>
      <c r="AQ49" s="73"/>
      <c r="AR49" s="73"/>
      <c r="AS49" s="73"/>
      <c r="AT49" s="73"/>
      <c r="AU49" s="73"/>
      <c r="AV49" s="73"/>
      <c r="AW49" s="73"/>
      <c r="AX49" s="73"/>
      <c r="AY49" s="73"/>
      <c r="AZ49" s="73"/>
      <c r="BA49" s="73"/>
      <c r="BB49" s="73"/>
      <c r="BC49" s="73"/>
    </row>
    <row r="50" spans="1:55" s="28" customFormat="1" ht="15.75" customHeight="1"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105">
        <v>0.44097222222222299</v>
      </c>
      <c r="AO50" s="6"/>
      <c r="AP50" s="6"/>
      <c r="AQ50" s="73"/>
      <c r="AR50" s="73"/>
      <c r="AS50" s="73"/>
      <c r="AT50" s="73"/>
      <c r="AU50" s="73"/>
      <c r="AV50" s="73"/>
      <c r="AW50" s="73"/>
      <c r="AX50" s="73"/>
      <c r="AY50" s="73"/>
      <c r="AZ50" s="73"/>
      <c r="BA50" s="73"/>
      <c r="BB50" s="73"/>
      <c r="BC50" s="73"/>
    </row>
    <row r="51" spans="1:55" s="28" customFormat="1" ht="15.75" customHeight="1"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105">
        <v>0.44444444444444497</v>
      </c>
      <c r="AO51" s="6"/>
      <c r="AP51" s="6"/>
      <c r="AQ51" s="73"/>
      <c r="AR51" s="73"/>
      <c r="AS51" s="73"/>
      <c r="AT51" s="73"/>
      <c r="AU51" s="73"/>
      <c r="AV51" s="73"/>
      <c r="AW51" s="73"/>
      <c r="AX51" s="73"/>
      <c r="AY51" s="73"/>
      <c r="AZ51" s="73"/>
      <c r="BA51" s="73"/>
      <c r="BB51" s="73"/>
      <c r="BC51" s="73"/>
    </row>
    <row r="52" spans="1:55" s="28" customFormat="1" ht="15.75" customHeight="1"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105">
        <v>0.44791666666666802</v>
      </c>
      <c r="AO52" s="6"/>
      <c r="AP52" s="6"/>
      <c r="AQ52" s="73"/>
      <c r="AR52" s="73"/>
      <c r="AS52" s="73"/>
      <c r="AT52" s="73"/>
      <c r="AU52" s="73"/>
      <c r="AV52" s="73"/>
      <c r="AW52" s="73"/>
      <c r="AX52" s="73"/>
      <c r="AY52" s="73"/>
      <c r="AZ52" s="73"/>
      <c r="BA52" s="73"/>
      <c r="BB52" s="73"/>
      <c r="BC52" s="73"/>
    </row>
    <row r="53" spans="1:55" s="28" customFormat="1" ht="15.75" customHeight="1"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105">
        <v>0.45138888888889001</v>
      </c>
      <c r="AO53" s="6"/>
      <c r="AP53" s="6"/>
      <c r="AQ53" s="73"/>
      <c r="AR53" s="73"/>
      <c r="AS53" s="73"/>
      <c r="AT53" s="73"/>
      <c r="AU53" s="73"/>
      <c r="AV53" s="73"/>
      <c r="AW53" s="73"/>
      <c r="AX53" s="73"/>
      <c r="AY53" s="73"/>
      <c r="AZ53" s="73"/>
      <c r="BA53" s="73"/>
      <c r="BB53" s="73"/>
      <c r="BC53" s="73"/>
    </row>
    <row r="54" spans="1:55" s="28" customFormat="1" ht="15.75" customHeight="1"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105">
        <v>0.45486111111111199</v>
      </c>
      <c r="AO54" s="6"/>
      <c r="AP54" s="6"/>
      <c r="AQ54" s="73"/>
      <c r="AR54" s="73"/>
      <c r="AS54" s="73"/>
      <c r="AT54" s="73"/>
      <c r="AU54" s="73"/>
      <c r="AV54" s="73"/>
      <c r="AW54" s="73"/>
      <c r="AX54" s="73"/>
      <c r="AY54" s="73"/>
      <c r="AZ54" s="73"/>
      <c r="BA54" s="73"/>
      <c r="BB54" s="73"/>
      <c r="BC54" s="73"/>
    </row>
    <row r="55" spans="1:55" s="28" customFormat="1" ht="15.75" customHeight="1"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105">
        <v>0.45833333333333498</v>
      </c>
      <c r="AO55" s="6"/>
      <c r="AP55" s="6"/>
      <c r="AQ55" s="73"/>
      <c r="AR55" s="73"/>
      <c r="AS55" s="73"/>
      <c r="AT55" s="73"/>
      <c r="AU55" s="73"/>
      <c r="AV55" s="73"/>
      <c r="AW55" s="73"/>
      <c r="AX55" s="73"/>
      <c r="AY55" s="73"/>
      <c r="AZ55" s="73"/>
      <c r="BA55" s="73"/>
      <c r="BB55" s="73"/>
      <c r="BC55" s="73"/>
    </row>
    <row r="56" spans="1:55" s="28" customFormat="1" ht="15.75" customHeight="1"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105">
        <v>0.46180555555555702</v>
      </c>
      <c r="AO56" s="6"/>
      <c r="AP56" s="6"/>
      <c r="AQ56" s="73"/>
      <c r="AR56" s="73"/>
      <c r="AS56" s="73"/>
      <c r="AT56" s="73"/>
      <c r="AU56" s="73"/>
      <c r="AV56" s="73"/>
      <c r="AW56" s="73"/>
      <c r="AX56" s="73"/>
      <c r="AY56" s="73"/>
      <c r="AZ56" s="73"/>
      <c r="BA56" s="73"/>
      <c r="BB56" s="73"/>
      <c r="BC56" s="73"/>
    </row>
    <row r="57" spans="1:55" s="28" customFormat="1" ht="15.75" customHeight="1"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105">
        <v>0.46527777777777901</v>
      </c>
      <c r="AO57" s="6"/>
      <c r="AP57" s="6"/>
      <c r="AQ57" s="73"/>
      <c r="AR57" s="73"/>
      <c r="AS57" s="73"/>
      <c r="AT57" s="73"/>
      <c r="AU57" s="73"/>
      <c r="AV57" s="73"/>
      <c r="AW57" s="73"/>
      <c r="AX57" s="73"/>
      <c r="AY57" s="73"/>
      <c r="AZ57" s="73"/>
      <c r="BA57" s="73"/>
      <c r="BB57" s="73"/>
      <c r="BC57" s="73"/>
    </row>
    <row r="58" spans="1:55" s="28" customFormat="1" ht="15.75" customHeight="1"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105">
        <v>0.468750000000001</v>
      </c>
      <c r="AO58" s="6"/>
      <c r="AP58" s="6"/>
      <c r="AQ58" s="73"/>
      <c r="AR58" s="73"/>
      <c r="AS58" s="73"/>
      <c r="AT58" s="73"/>
      <c r="AU58" s="73"/>
      <c r="AV58" s="73"/>
      <c r="AW58" s="73"/>
      <c r="AX58" s="73"/>
      <c r="AY58" s="73"/>
      <c r="AZ58" s="73"/>
      <c r="BA58" s="73"/>
      <c r="BB58" s="73"/>
      <c r="BC58" s="73"/>
    </row>
    <row r="59" spans="1:55" s="28" customFormat="1" ht="15.75" customHeight="1"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105">
        <v>0.47222222222222399</v>
      </c>
      <c r="AO59" s="6"/>
      <c r="AP59" s="6"/>
      <c r="AQ59" s="73"/>
      <c r="AR59" s="73"/>
      <c r="AS59" s="73"/>
      <c r="AT59" s="73"/>
      <c r="AU59" s="73"/>
      <c r="AV59" s="73"/>
      <c r="AW59" s="73"/>
      <c r="AX59" s="73"/>
      <c r="AY59" s="73"/>
      <c r="AZ59" s="73"/>
      <c r="BA59" s="73"/>
      <c r="BB59" s="73"/>
      <c r="BC59" s="73"/>
    </row>
    <row r="60" spans="1:55" s="28" customFormat="1" ht="15.75" customHeight="1"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105">
        <v>0.47569444444444597</v>
      </c>
      <c r="AO60" s="6"/>
      <c r="AP60" s="6"/>
      <c r="AQ60" s="73"/>
      <c r="AR60" s="73"/>
      <c r="AS60" s="73"/>
      <c r="AT60" s="73"/>
      <c r="AU60" s="73"/>
      <c r="AV60" s="73"/>
      <c r="AW60" s="73"/>
      <c r="AX60" s="73"/>
      <c r="AY60" s="73"/>
      <c r="AZ60" s="73"/>
      <c r="BA60" s="73"/>
      <c r="BB60" s="73"/>
      <c r="BC60" s="73"/>
    </row>
    <row r="61" spans="1:55" s="28" customFormat="1" ht="15.75" customHeight="1"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105">
        <v>0.47916666666666802</v>
      </c>
      <c r="AO61" s="6"/>
      <c r="AP61" s="6"/>
      <c r="AQ61" s="73"/>
      <c r="AR61" s="73"/>
      <c r="AS61" s="73"/>
      <c r="AT61" s="73"/>
      <c r="AU61" s="73"/>
      <c r="AV61" s="73"/>
      <c r="AW61" s="73"/>
      <c r="AX61" s="73"/>
      <c r="AY61" s="73"/>
      <c r="AZ61" s="73"/>
      <c r="BA61" s="73"/>
      <c r="BB61" s="73"/>
      <c r="BC61" s="73"/>
    </row>
    <row r="62" spans="1:55" s="28" customFormat="1" ht="15.75" customHeight="1"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105">
        <v>0.48263888888889001</v>
      </c>
      <c r="AO62" s="6"/>
      <c r="AP62" s="6"/>
      <c r="AQ62" s="73"/>
      <c r="AR62" s="73"/>
      <c r="AS62" s="73"/>
      <c r="AT62" s="73"/>
      <c r="AU62" s="73"/>
      <c r="AV62" s="73"/>
      <c r="AW62" s="73"/>
      <c r="AX62" s="73"/>
      <c r="AY62" s="73"/>
      <c r="AZ62" s="73"/>
      <c r="BA62" s="73"/>
      <c r="BB62" s="73"/>
      <c r="BC62" s="73"/>
    </row>
    <row r="63" spans="1:55" s="28" customFormat="1" ht="15.75" customHeight="1"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105">
        <v>0.48611111111111299</v>
      </c>
      <c r="AO63" s="6"/>
      <c r="AP63" s="6"/>
      <c r="AQ63" s="73"/>
      <c r="AR63" s="73"/>
      <c r="AS63" s="73"/>
      <c r="AT63" s="73"/>
      <c r="AU63" s="73"/>
      <c r="AV63" s="73"/>
      <c r="AW63" s="73"/>
      <c r="AX63" s="73"/>
      <c r="AY63" s="73"/>
      <c r="AZ63" s="73"/>
      <c r="BA63" s="73"/>
      <c r="BB63" s="73"/>
      <c r="BC63" s="73"/>
    </row>
    <row r="64" spans="1:55" s="28" customFormat="1" ht="15.75" customHeight="1"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105">
        <v>0.48958333333333498</v>
      </c>
      <c r="AO64" s="6"/>
      <c r="AP64" s="6"/>
      <c r="AQ64" s="73"/>
      <c r="AR64" s="73"/>
      <c r="AS64" s="73"/>
      <c r="AT64" s="73"/>
      <c r="AU64" s="73"/>
      <c r="AV64" s="73"/>
      <c r="AW64" s="73"/>
      <c r="AX64" s="73"/>
      <c r="AY64" s="73"/>
      <c r="AZ64" s="73"/>
      <c r="BA64" s="73"/>
      <c r="BB64" s="73"/>
      <c r="BC64" s="73"/>
    </row>
    <row r="65" spans="1:55" s="28" customFormat="1" ht="15.75" customHeight="1"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105">
        <v>0.49305555555555702</v>
      </c>
      <c r="AO65" s="6"/>
      <c r="AP65" s="6"/>
      <c r="AQ65" s="73"/>
      <c r="AR65" s="73"/>
      <c r="AS65" s="73"/>
      <c r="AT65" s="73"/>
      <c r="AU65" s="73"/>
      <c r="AV65" s="73"/>
      <c r="AW65" s="73"/>
      <c r="AX65" s="73"/>
      <c r="AY65" s="73"/>
      <c r="AZ65" s="73"/>
      <c r="BA65" s="73"/>
      <c r="BB65" s="73"/>
      <c r="BC65" s="73"/>
    </row>
    <row r="66" spans="1:55" s="28" customFormat="1" ht="15.75" customHeight="1"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105">
        <v>0.49652777777777901</v>
      </c>
      <c r="AO66" s="6"/>
      <c r="AP66" s="6"/>
      <c r="AQ66" s="73"/>
      <c r="AR66" s="73"/>
      <c r="AS66" s="73"/>
      <c r="AT66" s="73"/>
      <c r="AU66" s="73"/>
      <c r="AV66" s="73"/>
      <c r="AW66" s="73"/>
      <c r="AX66" s="73"/>
      <c r="AY66" s="73"/>
      <c r="AZ66" s="73"/>
      <c r="BA66" s="73"/>
      <c r="BB66" s="73"/>
      <c r="BC66" s="73"/>
    </row>
    <row r="67" spans="1:55" s="28" customFormat="1" ht="15.75" customHeight="1"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105">
        <v>0.500000000000002</v>
      </c>
      <c r="AO67" s="6"/>
      <c r="AP67" s="6"/>
      <c r="AQ67" s="73"/>
      <c r="AR67" s="73"/>
      <c r="AS67" s="73"/>
      <c r="AT67" s="73"/>
      <c r="AU67" s="73"/>
      <c r="AV67" s="73"/>
      <c r="AW67" s="73"/>
      <c r="AX67" s="73"/>
      <c r="AY67" s="73"/>
      <c r="AZ67" s="73"/>
      <c r="BA67" s="73"/>
      <c r="BB67" s="73"/>
      <c r="BC67" s="73"/>
    </row>
    <row r="68" spans="1:55" s="28" customFormat="1" ht="15.75" customHeight="1"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105">
        <v>0.50347222222222399</v>
      </c>
      <c r="AO68" s="6"/>
      <c r="AP68" s="6"/>
      <c r="AQ68" s="73"/>
      <c r="AR68" s="73"/>
      <c r="AS68" s="73"/>
      <c r="AT68" s="73"/>
      <c r="AU68" s="73"/>
      <c r="AV68" s="73"/>
      <c r="AW68" s="73"/>
      <c r="AX68" s="73"/>
      <c r="AY68" s="73"/>
      <c r="AZ68" s="73"/>
      <c r="BA68" s="73"/>
      <c r="BB68" s="73"/>
      <c r="BC68" s="73"/>
    </row>
    <row r="69" spans="1:55" s="28" customFormat="1"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105">
        <v>0.50694444444444597</v>
      </c>
      <c r="AO69" s="6"/>
      <c r="AP69" s="6"/>
      <c r="AQ69" s="73"/>
      <c r="AR69" s="73"/>
      <c r="AS69" s="73"/>
      <c r="AT69" s="73"/>
      <c r="AU69" s="73"/>
      <c r="AV69" s="73"/>
      <c r="AW69" s="73"/>
      <c r="AX69" s="73"/>
      <c r="AY69" s="73"/>
      <c r="AZ69" s="73"/>
      <c r="BA69" s="73"/>
      <c r="BB69" s="73"/>
      <c r="BC69" s="73"/>
    </row>
    <row r="70" spans="1:55" s="28"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105">
        <v>0.51041666666666896</v>
      </c>
      <c r="AO70" s="6"/>
      <c r="AP70" s="6"/>
      <c r="AQ70" s="73"/>
      <c r="AR70" s="73"/>
      <c r="AS70" s="73"/>
      <c r="AT70" s="73"/>
      <c r="AU70" s="73"/>
      <c r="AV70" s="73"/>
      <c r="AW70" s="73"/>
      <c r="AX70" s="73"/>
      <c r="AY70" s="73"/>
      <c r="AZ70" s="73"/>
      <c r="BA70" s="73"/>
      <c r="BB70" s="73"/>
      <c r="BC70" s="73"/>
    </row>
    <row r="71" spans="1:55" s="28"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105">
        <v>0.51388888888889095</v>
      </c>
      <c r="AO71" s="6"/>
      <c r="AP71" s="6"/>
      <c r="AQ71" s="73"/>
      <c r="AR71" s="73"/>
      <c r="AS71" s="73"/>
      <c r="AT71" s="73"/>
      <c r="AU71" s="73"/>
      <c r="AV71" s="73"/>
      <c r="AW71" s="73"/>
      <c r="AX71" s="73"/>
      <c r="AY71" s="73"/>
      <c r="AZ71" s="73"/>
      <c r="BA71" s="73"/>
      <c r="BB71" s="73"/>
      <c r="BC71" s="73"/>
    </row>
    <row r="72" spans="1:55" s="28"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105">
        <v>0.51736111111111305</v>
      </c>
      <c r="AO72" s="6"/>
      <c r="AP72" s="6"/>
      <c r="AQ72" s="73"/>
      <c r="AR72" s="73"/>
      <c r="AS72" s="73"/>
      <c r="AT72" s="73"/>
      <c r="AU72" s="73"/>
      <c r="AV72" s="73"/>
      <c r="AW72" s="73"/>
      <c r="AX72" s="73"/>
      <c r="AY72" s="73"/>
      <c r="AZ72" s="73"/>
      <c r="BA72" s="73"/>
      <c r="BB72" s="73"/>
      <c r="BC72" s="73"/>
    </row>
    <row r="73" spans="1:55" s="28"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105">
        <v>0.52083333333333504</v>
      </c>
      <c r="AO73" s="6"/>
      <c r="AP73" s="6"/>
      <c r="AQ73" s="73"/>
      <c r="AR73" s="73"/>
      <c r="AS73" s="73"/>
      <c r="AT73" s="73"/>
      <c r="AU73" s="73"/>
      <c r="AV73" s="73"/>
      <c r="AW73" s="73"/>
      <c r="AX73" s="73"/>
      <c r="AY73" s="73"/>
      <c r="AZ73" s="73"/>
      <c r="BA73" s="73"/>
      <c r="BB73" s="73"/>
      <c r="BC73" s="73"/>
    </row>
    <row r="74" spans="1:55" s="28"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105">
        <v>0.52430555555555802</v>
      </c>
      <c r="AO74" s="6"/>
      <c r="AP74" s="6"/>
      <c r="AQ74" s="73"/>
      <c r="AR74" s="73"/>
      <c r="AS74" s="73"/>
      <c r="AT74" s="73"/>
      <c r="AU74" s="73"/>
      <c r="AV74" s="73"/>
      <c r="AW74" s="73"/>
      <c r="AX74" s="73"/>
      <c r="AY74" s="73"/>
      <c r="AZ74" s="73"/>
      <c r="BA74" s="73"/>
      <c r="BB74" s="73"/>
      <c r="BC74" s="73"/>
    </row>
    <row r="75" spans="1:55" s="28"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105">
        <v>0.52777777777778001</v>
      </c>
      <c r="AO75" s="6"/>
      <c r="AP75" s="6"/>
      <c r="AQ75" s="73"/>
      <c r="AR75" s="73"/>
      <c r="AS75" s="73"/>
      <c r="AT75" s="73"/>
      <c r="AU75" s="73"/>
      <c r="AV75" s="73"/>
      <c r="AW75" s="73"/>
      <c r="AX75" s="73"/>
      <c r="AY75" s="73"/>
      <c r="AZ75" s="73"/>
      <c r="BA75" s="73"/>
      <c r="BB75" s="73"/>
      <c r="BC75" s="73"/>
    </row>
    <row r="76" spans="1:55" s="28"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105">
        <v>0.531250000000002</v>
      </c>
      <c r="AO76" s="6"/>
      <c r="AP76" s="6"/>
      <c r="AQ76" s="73"/>
      <c r="AR76" s="73"/>
      <c r="AS76" s="73"/>
      <c r="AT76" s="73"/>
      <c r="AU76" s="73"/>
      <c r="AV76" s="73"/>
      <c r="AW76" s="73"/>
      <c r="AX76" s="73"/>
      <c r="AY76" s="73"/>
      <c r="AZ76" s="73"/>
      <c r="BA76" s="73"/>
      <c r="BB76" s="73"/>
      <c r="BC76" s="73"/>
    </row>
    <row r="77" spans="1:55" s="28"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105">
        <v>0.53472222222222399</v>
      </c>
      <c r="AQ77" s="73"/>
      <c r="AR77" s="73"/>
      <c r="AS77" s="73"/>
      <c r="AT77" s="73"/>
      <c r="AU77" s="73"/>
      <c r="AV77" s="73"/>
      <c r="AW77" s="73"/>
      <c r="AX77" s="73"/>
      <c r="AY77" s="73"/>
      <c r="AZ77" s="73"/>
      <c r="BA77" s="73"/>
      <c r="BB77" s="73"/>
      <c r="BC77" s="73"/>
    </row>
    <row r="78" spans="1:55" s="28"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105">
        <v>0.53819444444444697</v>
      </c>
      <c r="AQ78" s="73"/>
      <c r="AR78" s="73"/>
      <c r="AS78" s="73"/>
      <c r="AT78" s="73"/>
      <c r="AU78" s="73"/>
      <c r="AV78" s="73"/>
      <c r="AW78" s="73"/>
      <c r="AX78" s="73"/>
      <c r="AY78" s="73"/>
      <c r="AZ78" s="73"/>
      <c r="BA78" s="73"/>
      <c r="BB78" s="73"/>
      <c r="BC78" s="73"/>
    </row>
    <row r="79" spans="1:55" s="28"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105">
        <v>0.54166666666666896</v>
      </c>
      <c r="AQ79" s="73"/>
      <c r="AR79" s="73"/>
      <c r="AS79" s="73"/>
      <c r="AT79" s="73"/>
      <c r="AU79" s="73"/>
      <c r="AV79" s="73"/>
      <c r="AW79" s="73"/>
      <c r="AX79" s="73"/>
      <c r="AY79" s="73"/>
      <c r="AZ79" s="73"/>
      <c r="BA79" s="73"/>
      <c r="BB79" s="73"/>
      <c r="BC79" s="73"/>
    </row>
    <row r="80" spans="1:55" s="28"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105">
        <v>0.54513888888889095</v>
      </c>
      <c r="AQ80" s="73"/>
      <c r="AR80" s="73"/>
      <c r="AS80" s="73"/>
      <c r="AT80" s="73"/>
      <c r="AU80" s="73"/>
      <c r="AV80" s="73"/>
      <c r="AW80" s="73"/>
      <c r="AX80" s="73"/>
      <c r="AY80" s="73"/>
      <c r="AZ80" s="73"/>
      <c r="BA80" s="73"/>
      <c r="BB80" s="73"/>
      <c r="BC80" s="73"/>
    </row>
    <row r="81" spans="1:55" s="28"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105">
        <v>0.54861111111111305</v>
      </c>
      <c r="AQ81" s="73"/>
      <c r="AR81" s="73"/>
      <c r="AS81" s="73"/>
      <c r="AT81" s="73"/>
      <c r="AU81" s="73"/>
      <c r="AV81" s="73"/>
      <c r="AW81" s="73"/>
      <c r="AX81" s="73"/>
      <c r="AY81" s="73"/>
      <c r="AZ81" s="73"/>
      <c r="BA81" s="73"/>
      <c r="BB81" s="73"/>
      <c r="BC81" s="73"/>
    </row>
    <row r="82" spans="1:55" s="28"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105">
        <v>0.55208333333333603</v>
      </c>
    </row>
    <row r="83" spans="1:55" s="28"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105">
        <v>0.55555555555555802</v>
      </c>
    </row>
    <row r="84" spans="1:55" s="28"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105">
        <v>0.55902777777778001</v>
      </c>
    </row>
    <row r="85" spans="1:55" s="28"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105">
        <v>0.562500000000003</v>
      </c>
    </row>
    <row r="86" spans="1:55" s="28"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105">
        <v>0.56597222222222499</v>
      </c>
    </row>
    <row r="87" spans="1:55" s="28"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105">
        <v>0.56944444444444697</v>
      </c>
    </row>
    <row r="88" spans="1:55" s="28"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105">
        <v>0.57291666666666896</v>
      </c>
    </row>
    <row r="89" spans="1:55" s="28"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105">
        <v>0.57638888888889195</v>
      </c>
    </row>
    <row r="90" spans="1:55" s="28"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105">
        <v>0.57986111111111405</v>
      </c>
    </row>
    <row r="91" spans="1:55" s="28"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105">
        <v>0.58333333333333603</v>
      </c>
    </row>
    <row r="92" spans="1:55" s="28"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105">
        <v>0.58680555555555802</v>
      </c>
    </row>
    <row r="93" spans="1:55" s="28"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105">
        <v>0.59027777777778101</v>
      </c>
    </row>
    <row r="94" spans="1:55" s="28"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105">
        <v>0.593750000000003</v>
      </c>
    </row>
    <row r="95" spans="1:55" s="28"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105">
        <v>0.59722222222222499</v>
      </c>
    </row>
    <row r="96" spans="1:55" s="28"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105">
        <v>0.60069444444444697</v>
      </c>
    </row>
    <row r="97" spans="1:33" s="28"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105">
        <v>0.60416666666666996</v>
      </c>
    </row>
    <row r="98" spans="1:33" s="28"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105">
        <v>0.60763888888889195</v>
      </c>
    </row>
    <row r="99" spans="1:33" s="28"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105">
        <v>0.61111111111111405</v>
      </c>
    </row>
    <row r="100" spans="1:33" s="28"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105">
        <v>0.61458333333333603</v>
      </c>
    </row>
    <row r="101" spans="1:33" s="28"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105">
        <v>0.61805555555555902</v>
      </c>
    </row>
    <row r="102" spans="1:33" s="28"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105">
        <v>0.62152777777778101</v>
      </c>
    </row>
    <row r="103" spans="1:33" s="28"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105">
        <v>0.625000000000003</v>
      </c>
    </row>
    <row r="104" spans="1:33" s="28"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105">
        <v>0.62847222222222598</v>
      </c>
    </row>
    <row r="105" spans="1:33" s="28"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105">
        <v>0.63194444444444797</v>
      </c>
    </row>
    <row r="106" spans="1:33" s="28"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105">
        <v>0.63541666666666996</v>
      </c>
    </row>
    <row r="107" spans="1:33" s="28"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105">
        <v>0.63888888888889195</v>
      </c>
    </row>
    <row r="108" spans="1:33" s="28"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105">
        <v>0.64236111111111505</v>
      </c>
    </row>
    <row r="109" spans="1:33" s="28"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105">
        <v>0.64583333333333703</v>
      </c>
    </row>
    <row r="110" spans="1:33" s="28"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105">
        <v>0.64930555555555902</v>
      </c>
    </row>
    <row r="111" spans="1:33" s="28"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105">
        <v>0.65277777777778101</v>
      </c>
    </row>
    <row r="112" spans="1:33" s="28"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105">
        <v>0.656250000000004</v>
      </c>
    </row>
    <row r="113" spans="1:33" s="28"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105">
        <v>0.65972222222222598</v>
      </c>
    </row>
    <row r="114" spans="1:33" s="28"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105">
        <v>0.66319444444444797</v>
      </c>
    </row>
    <row r="115" spans="1:33" s="28"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105">
        <v>0.66666666666666996</v>
      </c>
    </row>
    <row r="116" spans="1:33" s="28"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105">
        <v>0.67013888888889295</v>
      </c>
    </row>
    <row r="117" spans="1:33" s="28"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105">
        <v>0.67361111111111505</v>
      </c>
    </row>
    <row r="118" spans="1:33" s="28"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105">
        <v>0.67708333333333703</v>
      </c>
    </row>
    <row r="119" spans="1:33" s="28"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105">
        <v>0.68055555555556002</v>
      </c>
    </row>
    <row r="120" spans="1:33" s="28"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105">
        <v>0.68402777777778201</v>
      </c>
    </row>
    <row r="121" spans="1:33" s="28"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105">
        <v>0.687500000000004</v>
      </c>
    </row>
    <row r="122" spans="1:33" s="28"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105">
        <v>0.69097222222222598</v>
      </c>
    </row>
    <row r="123" spans="1:33" s="28"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105">
        <v>0.69444444444444897</v>
      </c>
    </row>
    <row r="124" spans="1:33" s="28"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105">
        <v>0.69791666666667096</v>
      </c>
    </row>
    <row r="125" spans="1:33" s="28"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105">
        <v>0.70138888888889295</v>
      </c>
    </row>
    <row r="126" spans="1:33" s="28"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105">
        <v>0.70486111111111505</v>
      </c>
    </row>
    <row r="127" spans="1:33" s="28"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105">
        <v>0.70833333333333803</v>
      </c>
    </row>
    <row r="128" spans="1:33" s="28"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105">
        <v>0.71180555555556002</v>
      </c>
    </row>
    <row r="129" spans="1:33" s="28"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105">
        <v>0.71527777777778201</v>
      </c>
    </row>
    <row r="130" spans="1:33" s="28"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105">
        <v>0.718750000000004</v>
      </c>
    </row>
    <row r="131" spans="1:33" s="28" customFormat="1"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105">
        <v>0.72222222222222698</v>
      </c>
    </row>
    <row r="132" spans="1:33" s="28" customFormat="1"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105">
        <v>0.72569444444444897</v>
      </c>
    </row>
    <row r="133" spans="1:33" s="28" customFormat="1"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105">
        <v>0.72916666666667096</v>
      </c>
    </row>
    <row r="134" spans="1:33" s="28" customFormat="1"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105">
        <v>0.73263888888889395</v>
      </c>
    </row>
    <row r="135" spans="1:33" s="28" customFormat="1"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105">
        <v>0.73611111111111605</v>
      </c>
    </row>
    <row r="136" spans="1:33" s="28" customFormat="1" ht="17.25" x14ac:dyDescent="0.1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105">
        <v>0.73958333333333803</v>
      </c>
    </row>
    <row r="137" spans="1:33" s="28" customFormat="1" ht="17.25" x14ac:dyDescent="0.1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105">
        <v>0.74305555555556002</v>
      </c>
    </row>
    <row r="138" spans="1:33" s="28" customFormat="1" ht="17.25" x14ac:dyDescent="0.1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105">
        <v>0.74652777777778301</v>
      </c>
    </row>
    <row r="139" spans="1:33" s="28" customFormat="1" ht="17.25" x14ac:dyDescent="0.1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105">
        <v>0.750000000000005</v>
      </c>
    </row>
    <row r="140" spans="1:33" s="28" customFormat="1" x14ac:dyDescent="0.15">
      <c r="A140" s="5"/>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5"/>
      <c r="AE140" s="6"/>
      <c r="AG140" s="105">
        <v>0.75347222222222698</v>
      </c>
    </row>
    <row r="141" spans="1:33" s="28" customFormat="1" x14ac:dyDescent="0.1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G141" s="105">
        <v>0.75694444444444897</v>
      </c>
    </row>
    <row r="142" spans="1:33" s="28" customFormat="1" x14ac:dyDescent="0.1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105">
        <v>0.76041666666667196</v>
      </c>
    </row>
    <row r="143" spans="1:33" s="28" customFormat="1" x14ac:dyDescent="0.1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105">
        <v>0.76388888888889395</v>
      </c>
    </row>
    <row r="144" spans="1:33" s="28" customFormat="1" x14ac:dyDescent="0.1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105">
        <v>0.76736111111111605</v>
      </c>
    </row>
    <row r="145" spans="1:33" s="28" customFormat="1" x14ac:dyDescent="0.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105">
        <v>0.77083333333333803</v>
      </c>
    </row>
    <row r="146" spans="1:33" s="28" customFormat="1" x14ac:dyDescent="0.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105">
        <v>0.77430555555556102</v>
      </c>
    </row>
    <row r="147" spans="1:33" s="28" customFormat="1" x14ac:dyDescent="0.1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105">
        <v>0.77777777777778301</v>
      </c>
    </row>
    <row r="148" spans="1:33" s="28" customFormat="1" x14ac:dyDescent="0.1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105">
        <v>0.781250000000005</v>
      </c>
    </row>
  </sheetData>
  <mergeCells count="94">
    <mergeCell ref="B31:AC31"/>
    <mergeCell ref="B32:AC32"/>
    <mergeCell ref="C27:O27"/>
    <mergeCell ref="P27:R27"/>
    <mergeCell ref="S27:U27"/>
    <mergeCell ref="V27:X27"/>
    <mergeCell ref="Y27:AC27"/>
    <mergeCell ref="P28:R28"/>
    <mergeCell ref="S28:U28"/>
    <mergeCell ref="V28:X28"/>
    <mergeCell ref="Y28:AC28"/>
    <mergeCell ref="C28:O28"/>
    <mergeCell ref="C25:O25"/>
    <mergeCell ref="P25:R25"/>
    <mergeCell ref="S25:U25"/>
    <mergeCell ref="V25:X25"/>
    <mergeCell ref="Y25:AC25"/>
    <mergeCell ref="C26:O26"/>
    <mergeCell ref="P26:R26"/>
    <mergeCell ref="S26:U26"/>
    <mergeCell ref="V26:X26"/>
    <mergeCell ref="Y26:AC26"/>
    <mergeCell ref="C24:O24"/>
    <mergeCell ref="P24:R24"/>
    <mergeCell ref="S24:U24"/>
    <mergeCell ref="V24:X24"/>
    <mergeCell ref="Y24:AC24"/>
    <mergeCell ref="C23:O23"/>
    <mergeCell ref="P23:R23"/>
    <mergeCell ref="S23:U23"/>
    <mergeCell ref="V23:X23"/>
    <mergeCell ref="Y23:AC23"/>
    <mergeCell ref="C22:O22"/>
    <mergeCell ref="P22:R22"/>
    <mergeCell ref="S22:U22"/>
    <mergeCell ref="V22:X22"/>
    <mergeCell ref="Y22:AC22"/>
    <mergeCell ref="C21:O21"/>
    <mergeCell ref="P21:R21"/>
    <mergeCell ref="S21:U21"/>
    <mergeCell ref="V21:X21"/>
    <mergeCell ref="Y21:AC21"/>
    <mergeCell ref="C20:O20"/>
    <mergeCell ref="P20:R20"/>
    <mergeCell ref="S20:U20"/>
    <mergeCell ref="V20:X20"/>
    <mergeCell ref="Y20:AC20"/>
    <mergeCell ref="AK18:AL18"/>
    <mergeCell ref="AM18:AN18"/>
    <mergeCell ref="C19:O19"/>
    <mergeCell ref="P19:R19"/>
    <mergeCell ref="S19:U19"/>
    <mergeCell ref="V19:X19"/>
    <mergeCell ref="B18:O18"/>
    <mergeCell ref="P18:R18"/>
    <mergeCell ref="S18:U18"/>
    <mergeCell ref="V18:X18"/>
    <mergeCell ref="Y18:AC18"/>
    <mergeCell ref="AI18:AJ18"/>
    <mergeCell ref="Y16:AC17"/>
    <mergeCell ref="AH16:AH17"/>
    <mergeCell ref="Y19:AC19"/>
    <mergeCell ref="AI16:AJ16"/>
    <mergeCell ref="E11:I11"/>
    <mergeCell ref="M11:P11"/>
    <mergeCell ref="R11:U11"/>
    <mergeCell ref="B13:C14"/>
    <mergeCell ref="AM16:AN16"/>
    <mergeCell ref="E13:U13"/>
    <mergeCell ref="V13:X14"/>
    <mergeCell ref="Y13:AC14"/>
    <mergeCell ref="E14:U14"/>
    <mergeCell ref="B10:C11"/>
    <mergeCell ref="B16:O17"/>
    <mergeCell ref="P16:R17"/>
    <mergeCell ref="S16:U17"/>
    <mergeCell ref="V16:X17"/>
    <mergeCell ref="AK16:AL16"/>
    <mergeCell ref="Y29:AC29"/>
    <mergeCell ref="B3:AC3"/>
    <mergeCell ref="B6:C6"/>
    <mergeCell ref="D6:AC6"/>
    <mergeCell ref="B7:C7"/>
    <mergeCell ref="D7:AC7"/>
    <mergeCell ref="E10:I10"/>
    <mergeCell ref="J10:K11"/>
    <mergeCell ref="M10:P10"/>
    <mergeCell ref="R10:U10"/>
    <mergeCell ref="V10:X11"/>
    <mergeCell ref="C29:O29"/>
    <mergeCell ref="P29:R29"/>
    <mergeCell ref="S29:U29"/>
    <mergeCell ref="V29:X29"/>
    <mergeCell ref="Y10:AC11"/>
  </mergeCells>
  <phoneticPr fontId="12"/>
  <dataValidations count="3">
    <dataValidation type="list" allowBlank="1" showInputMessage="1" showErrorMessage="1" sqref="P19:P28 V19:V28 S19:S28" xr:uid="{00000000-0002-0000-0A00-000000000000}">
      <formula1>$AH$19:$AH$23</formula1>
    </dataValidation>
    <dataValidation type="list" allowBlank="1" showInputMessage="1" showErrorMessage="1" sqref="M11:P11 R11:U11 M10 R10" xr:uid="{00000000-0002-0000-0A00-000001000000}">
      <formula1>$AG$17:$AG$148</formula1>
    </dataValidation>
    <dataValidation type="list" allowBlank="1" showInputMessage="1" showErrorMessage="1" sqref="S29 V29 P29" xr:uid="{00000000-0002-0000-0A00-000002000000}">
      <formula1>$AH$19:$AH$22</formula1>
    </dataValidation>
  </dataValidations>
  <printOptions horizontalCentered="1"/>
  <pageMargins left="0.70866141732283472" right="0.70866141732283472" top="0.74803149606299213" bottom="0" header="0.31496062992125984" footer="0.31496062992125984"/>
  <pageSetup paperSize="9" orientation="portrait" horizontalDpi="300" verticalDpi="300"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dimension ref="A1:BC148"/>
  <sheetViews>
    <sheetView showGridLines="0" zoomScaleNormal="100" workbookViewId="0">
      <selection activeCell="E13" sqref="E13:U13"/>
    </sheetView>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0" style="6" hidden="1" customWidth="1"/>
    <col min="32" max="33" width="8.5" style="28" hidden="1" customWidth="1"/>
    <col min="34" max="34" width="3.875" style="28" hidden="1" customWidth="1"/>
    <col min="35" max="40" width="8.5" style="28" hidden="1" customWidth="1"/>
    <col min="41" max="16384" width="9" style="6"/>
  </cols>
  <sheetData>
    <row r="1" spans="1:41" ht="21" x14ac:dyDescent="0.1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1:41" s="73" customFormat="1" ht="3" customHeight="1" x14ac:dyDescent="0.15">
      <c r="B2" s="74"/>
      <c r="AE2" s="75"/>
    </row>
    <row r="3" spans="1:41" s="73" customFormat="1" ht="42" customHeight="1" x14ac:dyDescent="0.15">
      <c r="B3" s="381" t="s">
        <v>224</v>
      </c>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264"/>
      <c r="AE3" s="77"/>
    </row>
    <row r="4" spans="1:41" s="73" customFormat="1" ht="7.5" customHeight="1" x14ac:dyDescent="0.15">
      <c r="B4" s="264"/>
      <c r="C4" s="264"/>
      <c r="D4" s="264"/>
      <c r="E4" s="264"/>
      <c r="F4" s="264"/>
      <c r="G4" s="264"/>
      <c r="H4" s="264"/>
      <c r="I4" s="264"/>
      <c r="J4" s="264"/>
      <c r="K4" s="264"/>
      <c r="L4" s="264"/>
      <c r="M4" s="264"/>
      <c r="N4" s="264"/>
      <c r="O4" s="264"/>
      <c r="P4" s="264"/>
      <c r="Q4" s="264"/>
      <c r="R4" s="264"/>
      <c r="S4" s="264"/>
      <c r="T4" s="264"/>
      <c r="U4" s="264"/>
      <c r="V4" s="264"/>
      <c r="W4" s="264"/>
      <c r="X4" s="264"/>
      <c r="Y4" s="264"/>
      <c r="Z4" s="264"/>
      <c r="AA4" s="264"/>
      <c r="AB4" s="264"/>
      <c r="AC4" s="264"/>
      <c r="AD4" s="264"/>
      <c r="AE4" s="77"/>
    </row>
    <row r="5" spans="1:41" s="73" customFormat="1" ht="7.5" customHeight="1" x14ac:dyDescent="0.15">
      <c r="A5" s="78"/>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80"/>
      <c r="AE5" s="75"/>
      <c r="AF5" s="81"/>
      <c r="AG5" s="81"/>
      <c r="AH5" s="81"/>
      <c r="AI5" s="81"/>
      <c r="AJ5" s="81"/>
      <c r="AK5" s="81"/>
      <c r="AL5" s="81"/>
      <c r="AM5" s="81"/>
      <c r="AN5" s="81"/>
    </row>
    <row r="6" spans="1:41" s="73" customFormat="1" ht="18.75" customHeight="1" x14ac:dyDescent="0.15">
      <c r="A6" s="78"/>
      <c r="B6" s="481" t="s">
        <v>28</v>
      </c>
      <c r="C6" s="481"/>
      <c r="D6" s="516" t="s">
        <v>223</v>
      </c>
      <c r="E6" s="516"/>
      <c r="F6" s="516"/>
      <c r="G6" s="516"/>
      <c r="H6" s="516"/>
      <c r="I6" s="516"/>
      <c r="J6" s="516"/>
      <c r="K6" s="516"/>
      <c r="L6" s="516"/>
      <c r="M6" s="516"/>
      <c r="N6" s="516"/>
      <c r="O6" s="516"/>
      <c r="P6" s="516"/>
      <c r="Q6" s="516"/>
      <c r="R6" s="516"/>
      <c r="S6" s="516"/>
      <c r="T6" s="516"/>
      <c r="U6" s="516"/>
      <c r="V6" s="516"/>
      <c r="W6" s="516"/>
      <c r="X6" s="516"/>
      <c r="Y6" s="516"/>
      <c r="Z6" s="516"/>
      <c r="AA6" s="516"/>
      <c r="AB6" s="516"/>
      <c r="AC6" s="517"/>
      <c r="AE6" s="75"/>
      <c r="AF6" s="81"/>
      <c r="AG6" s="81"/>
      <c r="AH6" s="81"/>
      <c r="AI6" s="81"/>
      <c r="AJ6" s="81"/>
      <c r="AO6" s="73" t="s">
        <v>151</v>
      </c>
    </row>
    <row r="7" spans="1:41" s="73" customFormat="1" ht="32.1" customHeight="1" x14ac:dyDescent="0.15">
      <c r="A7" s="78"/>
      <c r="B7" s="482" t="s">
        <v>327</v>
      </c>
      <c r="C7" s="482"/>
      <c r="D7" s="524" t="s">
        <v>408</v>
      </c>
      <c r="E7" s="524"/>
      <c r="F7" s="524"/>
      <c r="G7" s="524"/>
      <c r="H7" s="524"/>
      <c r="I7" s="524"/>
      <c r="J7" s="524"/>
      <c r="K7" s="524"/>
      <c r="L7" s="524"/>
      <c r="M7" s="524"/>
      <c r="N7" s="524"/>
      <c r="O7" s="524"/>
      <c r="P7" s="524"/>
      <c r="Q7" s="524"/>
      <c r="R7" s="524"/>
      <c r="S7" s="524"/>
      <c r="T7" s="524"/>
      <c r="U7" s="524"/>
      <c r="V7" s="524"/>
      <c r="W7" s="524"/>
      <c r="X7" s="524"/>
      <c r="Y7" s="524"/>
      <c r="Z7" s="524"/>
      <c r="AA7" s="524"/>
      <c r="AB7" s="524"/>
      <c r="AC7" s="525"/>
      <c r="AE7" s="75"/>
      <c r="AI7" s="81"/>
      <c r="AJ7" s="81"/>
      <c r="AK7" s="81"/>
      <c r="AL7" s="81"/>
      <c r="AM7" s="81"/>
      <c r="AN7" s="81"/>
    </row>
    <row r="8" spans="1:41" s="73" customFormat="1" ht="7.5" customHeight="1" x14ac:dyDescent="0.15">
      <c r="A8" s="78"/>
      <c r="B8" s="82"/>
      <c r="C8" s="83"/>
      <c r="D8" s="83"/>
      <c r="E8" s="83"/>
      <c r="F8" s="83"/>
      <c r="G8" s="83"/>
      <c r="H8" s="83"/>
      <c r="I8" s="82"/>
      <c r="J8" s="83"/>
      <c r="K8" s="83"/>
      <c r="L8" s="83"/>
      <c r="M8" s="83"/>
      <c r="N8" s="83"/>
      <c r="O8" s="83"/>
      <c r="P8" s="83"/>
      <c r="Q8" s="83"/>
      <c r="R8" s="83"/>
      <c r="S8" s="83"/>
      <c r="T8" s="83"/>
      <c r="U8" s="83"/>
      <c r="V8" s="83"/>
      <c r="W8" s="83"/>
      <c r="X8" s="83"/>
      <c r="Y8" s="83"/>
      <c r="Z8" s="83"/>
      <c r="AA8" s="83"/>
      <c r="AB8" s="83"/>
      <c r="AC8" s="84"/>
      <c r="AE8" s="75"/>
    </row>
    <row r="9" spans="1:41" s="73" customFormat="1" ht="7.5" customHeight="1" thickBot="1" x14ac:dyDescent="0.2">
      <c r="AE9" s="75"/>
    </row>
    <row r="10" spans="1:41" s="73" customFormat="1" ht="18.75" customHeight="1" x14ac:dyDescent="0.15">
      <c r="B10" s="374" t="s">
        <v>29</v>
      </c>
      <c r="C10" s="374"/>
      <c r="D10" s="265">
        <v>1</v>
      </c>
      <c r="E10" s="491"/>
      <c r="F10" s="492"/>
      <c r="G10" s="492"/>
      <c r="H10" s="492"/>
      <c r="I10" s="493"/>
      <c r="J10" s="496" t="s">
        <v>30</v>
      </c>
      <c r="K10" s="374"/>
      <c r="L10" s="266">
        <v>1</v>
      </c>
      <c r="M10" s="475"/>
      <c r="N10" s="494"/>
      <c r="O10" s="494"/>
      <c r="P10" s="495"/>
      <c r="Q10" s="87" t="s">
        <v>1</v>
      </c>
      <c r="R10" s="475"/>
      <c r="S10" s="476"/>
      <c r="T10" s="476"/>
      <c r="U10" s="477"/>
      <c r="V10" s="496" t="s">
        <v>2</v>
      </c>
      <c r="W10" s="374"/>
      <c r="X10" s="374"/>
      <c r="Y10" s="518" t="str">
        <f>IF(ISBLANK(シート1!N7),"",シート1!N7)</f>
        <v/>
      </c>
      <c r="Z10" s="519"/>
      <c r="AA10" s="519"/>
      <c r="AB10" s="519"/>
      <c r="AC10" s="520"/>
      <c r="AE10" s="75"/>
    </row>
    <row r="11" spans="1:41" s="73" customFormat="1" ht="18.75" customHeight="1" thickBot="1" x14ac:dyDescent="0.2">
      <c r="B11" s="374"/>
      <c r="C11" s="374"/>
      <c r="D11" s="267">
        <v>2</v>
      </c>
      <c r="E11" s="478"/>
      <c r="F11" s="479"/>
      <c r="G11" s="479"/>
      <c r="H11" s="479"/>
      <c r="I11" s="480"/>
      <c r="J11" s="496"/>
      <c r="K11" s="374"/>
      <c r="L11" s="266">
        <v>2</v>
      </c>
      <c r="M11" s="487"/>
      <c r="N11" s="488"/>
      <c r="O11" s="488"/>
      <c r="P11" s="489"/>
      <c r="Q11" s="87" t="s">
        <v>1</v>
      </c>
      <c r="R11" s="487"/>
      <c r="S11" s="488"/>
      <c r="T11" s="488"/>
      <c r="U11" s="489"/>
      <c r="V11" s="496"/>
      <c r="W11" s="374"/>
      <c r="X11" s="374"/>
      <c r="Y11" s="521"/>
      <c r="Z11" s="522"/>
      <c r="AA11" s="522"/>
      <c r="AB11" s="522"/>
      <c r="AC11" s="523"/>
      <c r="AD11" s="89"/>
      <c r="AE11" s="89"/>
      <c r="AF11" s="89"/>
      <c r="AG11" s="89"/>
      <c r="AI11" s="75"/>
    </row>
    <row r="12" spans="1:41" s="90" customFormat="1" ht="3.75" customHeight="1" thickBot="1" x14ac:dyDescent="0.2">
      <c r="B12" s="91"/>
      <c r="C12" s="91"/>
      <c r="D12" s="270"/>
      <c r="E12" s="91"/>
      <c r="F12" s="91"/>
      <c r="G12" s="91"/>
      <c r="H12" s="91"/>
      <c r="I12" s="93"/>
      <c r="J12" s="270"/>
      <c r="K12" s="270"/>
      <c r="L12" s="91"/>
      <c r="M12" s="91"/>
      <c r="N12" s="91"/>
      <c r="O12" s="270"/>
      <c r="P12" s="270"/>
      <c r="Q12" s="270"/>
      <c r="R12" s="270"/>
      <c r="S12" s="91"/>
      <c r="T12" s="91"/>
      <c r="U12" s="91"/>
      <c r="V12" s="91"/>
      <c r="W12" s="91"/>
      <c r="X12" s="91"/>
      <c r="Y12" s="91"/>
      <c r="Z12" s="91"/>
      <c r="AA12" s="94"/>
      <c r="AB12" s="270"/>
      <c r="AC12" s="270"/>
      <c r="AF12" s="73"/>
      <c r="AG12" s="73"/>
    </row>
    <row r="13" spans="1:41" s="73" customFormat="1" ht="18.75" customHeight="1" x14ac:dyDescent="0.15">
      <c r="B13" s="374" t="s">
        <v>4</v>
      </c>
      <c r="C13" s="374"/>
      <c r="D13" s="265">
        <v>1</v>
      </c>
      <c r="E13" s="555"/>
      <c r="F13" s="556"/>
      <c r="G13" s="556"/>
      <c r="H13" s="556"/>
      <c r="I13" s="556"/>
      <c r="J13" s="556"/>
      <c r="K13" s="556"/>
      <c r="L13" s="556"/>
      <c r="M13" s="556"/>
      <c r="N13" s="556"/>
      <c r="O13" s="556"/>
      <c r="P13" s="556"/>
      <c r="Q13" s="556"/>
      <c r="R13" s="556"/>
      <c r="S13" s="556"/>
      <c r="T13" s="556"/>
      <c r="U13" s="557"/>
      <c r="V13" s="496" t="s">
        <v>3</v>
      </c>
      <c r="W13" s="374"/>
      <c r="X13" s="377"/>
      <c r="Y13" s="518" t="str">
        <f>IF(ISBLANK(シート1!N9),"",シート1!N9)</f>
        <v/>
      </c>
      <c r="Z13" s="519"/>
      <c r="AA13" s="519"/>
      <c r="AB13" s="519"/>
      <c r="AC13" s="520"/>
    </row>
    <row r="14" spans="1:41" s="73" customFormat="1" ht="18.75" customHeight="1" thickBot="1" x14ac:dyDescent="0.2">
      <c r="B14" s="374"/>
      <c r="C14" s="374"/>
      <c r="D14" s="267">
        <v>2</v>
      </c>
      <c r="E14" s="500"/>
      <c r="F14" s="501"/>
      <c r="G14" s="501"/>
      <c r="H14" s="501"/>
      <c r="I14" s="501"/>
      <c r="J14" s="501"/>
      <c r="K14" s="501"/>
      <c r="L14" s="501"/>
      <c r="M14" s="501"/>
      <c r="N14" s="501"/>
      <c r="O14" s="501"/>
      <c r="P14" s="501"/>
      <c r="Q14" s="501"/>
      <c r="R14" s="501"/>
      <c r="S14" s="501"/>
      <c r="T14" s="501"/>
      <c r="U14" s="502"/>
      <c r="V14" s="496"/>
      <c r="W14" s="374"/>
      <c r="X14" s="377"/>
      <c r="Y14" s="521"/>
      <c r="Z14" s="522"/>
      <c r="AA14" s="522"/>
      <c r="AB14" s="522"/>
      <c r="AC14" s="523"/>
    </row>
    <row r="15" spans="1:41" s="73" customFormat="1" x14ac:dyDescent="0.15">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row>
    <row r="16" spans="1:41" s="73" customFormat="1" ht="22.5" customHeight="1" x14ac:dyDescent="0.15">
      <c r="A16" s="75"/>
      <c r="B16" s="503" t="s">
        <v>33</v>
      </c>
      <c r="C16" s="504"/>
      <c r="D16" s="504"/>
      <c r="E16" s="504"/>
      <c r="F16" s="504"/>
      <c r="G16" s="504"/>
      <c r="H16" s="504"/>
      <c r="I16" s="504"/>
      <c r="J16" s="504"/>
      <c r="K16" s="504"/>
      <c r="L16" s="504"/>
      <c r="M16" s="504"/>
      <c r="N16" s="504"/>
      <c r="O16" s="505"/>
      <c r="P16" s="443" t="s">
        <v>206</v>
      </c>
      <c r="Q16" s="444"/>
      <c r="R16" s="445"/>
      <c r="S16" s="443" t="s">
        <v>205</v>
      </c>
      <c r="T16" s="444"/>
      <c r="U16" s="445"/>
      <c r="V16" s="443" t="s">
        <v>215</v>
      </c>
      <c r="W16" s="444"/>
      <c r="X16" s="445"/>
      <c r="Y16" s="490" t="s">
        <v>35</v>
      </c>
      <c r="Z16" s="490"/>
      <c r="AA16" s="490"/>
      <c r="AB16" s="490"/>
      <c r="AC16" s="490"/>
      <c r="AD16" s="75"/>
      <c r="AF16" s="95" t="s">
        <v>13</v>
      </c>
      <c r="AG16" s="95" t="s">
        <v>31</v>
      </c>
      <c r="AH16" s="463"/>
      <c r="AI16" s="434" t="s">
        <v>43</v>
      </c>
      <c r="AJ16" s="435"/>
      <c r="AK16" s="434" t="s">
        <v>34</v>
      </c>
      <c r="AL16" s="435"/>
      <c r="AM16" s="434" t="s">
        <v>42</v>
      </c>
      <c r="AN16" s="435"/>
    </row>
    <row r="17" spans="1:42" s="73" customFormat="1" ht="22.5" customHeight="1" thickBot="1" x14ac:dyDescent="0.2">
      <c r="A17" s="75"/>
      <c r="B17" s="506"/>
      <c r="C17" s="507"/>
      <c r="D17" s="507"/>
      <c r="E17" s="507"/>
      <c r="F17" s="507"/>
      <c r="G17" s="507"/>
      <c r="H17" s="507"/>
      <c r="I17" s="507"/>
      <c r="J17" s="507"/>
      <c r="K17" s="507"/>
      <c r="L17" s="507"/>
      <c r="M17" s="507"/>
      <c r="N17" s="507"/>
      <c r="O17" s="508"/>
      <c r="P17" s="446"/>
      <c r="Q17" s="447"/>
      <c r="R17" s="448"/>
      <c r="S17" s="446"/>
      <c r="T17" s="447"/>
      <c r="U17" s="448"/>
      <c r="V17" s="446"/>
      <c r="W17" s="447"/>
      <c r="X17" s="448"/>
      <c r="Y17" s="490"/>
      <c r="Z17" s="490"/>
      <c r="AA17" s="490"/>
      <c r="AB17" s="490"/>
      <c r="AC17" s="490"/>
      <c r="AD17" s="75"/>
      <c r="AF17" s="96"/>
      <c r="AG17" s="97" t="s">
        <v>32</v>
      </c>
      <c r="AH17" s="464"/>
      <c r="AI17" s="98" t="s">
        <v>44</v>
      </c>
      <c r="AJ17" s="99" t="s">
        <v>45</v>
      </c>
      <c r="AK17" s="98" t="s">
        <v>44</v>
      </c>
      <c r="AL17" s="100" t="s">
        <v>45</v>
      </c>
      <c r="AM17" s="101" t="s">
        <v>46</v>
      </c>
      <c r="AN17" s="100" t="s">
        <v>45</v>
      </c>
    </row>
    <row r="18" spans="1:42" s="73" customFormat="1" ht="30" customHeight="1" thickBot="1" x14ac:dyDescent="0.2">
      <c r="A18" s="75"/>
      <c r="B18" s="485" t="s">
        <v>152</v>
      </c>
      <c r="C18" s="486"/>
      <c r="D18" s="486"/>
      <c r="E18" s="486"/>
      <c r="F18" s="486"/>
      <c r="G18" s="486"/>
      <c r="H18" s="486"/>
      <c r="I18" s="486"/>
      <c r="J18" s="486"/>
      <c r="K18" s="486"/>
      <c r="L18" s="486"/>
      <c r="M18" s="486"/>
      <c r="N18" s="486"/>
      <c r="O18" s="486"/>
      <c r="P18" s="515"/>
      <c r="Q18" s="437"/>
      <c r="R18" s="438"/>
      <c r="S18" s="436"/>
      <c r="T18" s="437"/>
      <c r="U18" s="438"/>
      <c r="V18" s="436"/>
      <c r="W18" s="437"/>
      <c r="X18" s="439"/>
      <c r="Y18" s="440"/>
      <c r="Z18" s="441"/>
      <c r="AA18" s="441"/>
      <c r="AB18" s="441"/>
      <c r="AC18" s="441"/>
      <c r="AD18" s="75"/>
      <c r="AF18" s="95" t="s">
        <v>13</v>
      </c>
      <c r="AG18" s="95" t="s">
        <v>31</v>
      </c>
      <c r="AH18" s="268"/>
      <c r="AI18" s="434" t="s">
        <v>43</v>
      </c>
      <c r="AJ18" s="435"/>
      <c r="AK18" s="434" t="s">
        <v>34</v>
      </c>
      <c r="AL18" s="435"/>
      <c r="AM18" s="434" t="s">
        <v>42</v>
      </c>
      <c r="AN18" s="435"/>
    </row>
    <row r="19" spans="1:42" s="73" customFormat="1" ht="41.25" customHeight="1" x14ac:dyDescent="0.15">
      <c r="A19" s="75"/>
      <c r="B19" s="103" t="s">
        <v>36</v>
      </c>
      <c r="C19" s="461" t="s">
        <v>293</v>
      </c>
      <c r="D19" s="462"/>
      <c r="E19" s="462"/>
      <c r="F19" s="462"/>
      <c r="G19" s="462"/>
      <c r="H19" s="462"/>
      <c r="I19" s="462"/>
      <c r="J19" s="462"/>
      <c r="K19" s="462"/>
      <c r="L19" s="462"/>
      <c r="M19" s="462"/>
      <c r="N19" s="462"/>
      <c r="O19" s="590"/>
      <c r="P19" s="591"/>
      <c r="Q19" s="592"/>
      <c r="R19" s="593"/>
      <c r="S19" s="472"/>
      <c r="T19" s="473"/>
      <c r="U19" s="474"/>
      <c r="V19" s="468"/>
      <c r="W19" s="468"/>
      <c r="X19" s="468"/>
      <c r="Y19" s="459"/>
      <c r="Z19" s="459"/>
      <c r="AA19" s="459"/>
      <c r="AB19" s="459"/>
      <c r="AC19" s="460"/>
      <c r="AD19" s="75"/>
      <c r="AF19" s="104" t="s">
        <v>11</v>
      </c>
      <c r="AG19" s="105">
        <v>0.33333333333333331</v>
      </c>
      <c r="AH19" s="106"/>
      <c r="AI19" s="107"/>
      <c r="AJ19" s="108"/>
      <c r="AK19" s="109"/>
      <c r="AL19" s="110"/>
      <c r="AM19" s="109"/>
      <c r="AN19" s="110"/>
      <c r="AP19" s="256"/>
    </row>
    <row r="20" spans="1:42" s="73" customFormat="1" ht="41.25" customHeight="1" x14ac:dyDescent="0.15">
      <c r="A20" s="75"/>
      <c r="B20" s="103" t="s">
        <v>37</v>
      </c>
      <c r="C20" s="461" t="s">
        <v>294</v>
      </c>
      <c r="D20" s="462"/>
      <c r="E20" s="462"/>
      <c r="F20" s="462"/>
      <c r="G20" s="462"/>
      <c r="H20" s="462"/>
      <c r="I20" s="462"/>
      <c r="J20" s="462"/>
      <c r="K20" s="462"/>
      <c r="L20" s="462"/>
      <c r="M20" s="462"/>
      <c r="N20" s="462"/>
      <c r="O20" s="590"/>
      <c r="P20" s="586"/>
      <c r="Q20" s="587"/>
      <c r="R20" s="588"/>
      <c r="S20" s="469"/>
      <c r="T20" s="466"/>
      <c r="U20" s="470"/>
      <c r="V20" s="471"/>
      <c r="W20" s="471"/>
      <c r="X20" s="471"/>
      <c r="Y20" s="449"/>
      <c r="Z20" s="449"/>
      <c r="AA20" s="449"/>
      <c r="AB20" s="449"/>
      <c r="AC20" s="450"/>
      <c r="AD20" s="75"/>
      <c r="AF20" s="269" t="s">
        <v>12</v>
      </c>
      <c r="AG20" s="105">
        <v>0.33680555555555558</v>
      </c>
      <c r="AH20" s="106">
        <v>4</v>
      </c>
      <c r="AI20" s="107" t="s">
        <v>49</v>
      </c>
      <c r="AJ20" s="108" t="s">
        <v>47</v>
      </c>
      <c r="AK20" s="107" t="s">
        <v>54</v>
      </c>
      <c r="AL20" s="112" t="s">
        <v>55</v>
      </c>
      <c r="AM20" s="107" t="s">
        <v>56</v>
      </c>
      <c r="AN20" s="112" t="s">
        <v>57</v>
      </c>
      <c r="AP20" s="256"/>
    </row>
    <row r="21" spans="1:42" s="73" customFormat="1" ht="41.25" customHeight="1" x14ac:dyDescent="0.15">
      <c r="A21" s="75"/>
      <c r="B21" s="103" t="s">
        <v>38</v>
      </c>
      <c r="C21" s="408" t="s">
        <v>296</v>
      </c>
      <c r="D21" s="409"/>
      <c r="E21" s="409"/>
      <c r="F21" s="409"/>
      <c r="G21" s="409"/>
      <c r="H21" s="409"/>
      <c r="I21" s="409"/>
      <c r="J21" s="409"/>
      <c r="K21" s="409"/>
      <c r="L21" s="409"/>
      <c r="M21" s="409"/>
      <c r="N21" s="409"/>
      <c r="O21" s="600"/>
      <c r="P21" s="586"/>
      <c r="Q21" s="587"/>
      <c r="R21" s="588"/>
      <c r="S21" s="469"/>
      <c r="T21" s="466"/>
      <c r="U21" s="470"/>
      <c r="V21" s="471"/>
      <c r="W21" s="471"/>
      <c r="X21" s="471"/>
      <c r="Y21" s="449"/>
      <c r="Z21" s="449"/>
      <c r="AA21" s="449"/>
      <c r="AB21" s="449"/>
      <c r="AC21" s="450"/>
      <c r="AD21" s="75"/>
      <c r="AF21" s="81"/>
      <c r="AG21" s="105">
        <v>0.34027777777777801</v>
      </c>
      <c r="AH21" s="113">
        <v>3</v>
      </c>
      <c r="AI21" s="114" t="s">
        <v>50</v>
      </c>
      <c r="AJ21" s="115" t="s">
        <v>48</v>
      </c>
      <c r="AK21" s="114" t="s">
        <v>58</v>
      </c>
      <c r="AL21" s="116" t="s">
        <v>59</v>
      </c>
      <c r="AM21" s="114" t="s">
        <v>60</v>
      </c>
      <c r="AN21" s="116" t="s">
        <v>61</v>
      </c>
      <c r="AP21" s="256"/>
    </row>
    <row r="22" spans="1:42" s="73" customFormat="1" ht="41.25" customHeight="1" x14ac:dyDescent="0.15">
      <c r="A22" s="75"/>
      <c r="B22" s="103" t="s">
        <v>39</v>
      </c>
      <c r="C22" s="408" t="s">
        <v>297</v>
      </c>
      <c r="D22" s="409"/>
      <c r="E22" s="409"/>
      <c r="F22" s="409"/>
      <c r="G22" s="409"/>
      <c r="H22" s="409"/>
      <c r="I22" s="409"/>
      <c r="J22" s="409"/>
      <c r="K22" s="409"/>
      <c r="L22" s="409"/>
      <c r="M22" s="409"/>
      <c r="N22" s="409"/>
      <c r="O22" s="600"/>
      <c r="P22" s="586"/>
      <c r="Q22" s="587"/>
      <c r="R22" s="588"/>
      <c r="S22" s="469"/>
      <c r="T22" s="466"/>
      <c r="U22" s="470"/>
      <c r="V22" s="471"/>
      <c r="W22" s="471"/>
      <c r="X22" s="471"/>
      <c r="Y22" s="449"/>
      <c r="Z22" s="449"/>
      <c r="AA22" s="449"/>
      <c r="AB22" s="449"/>
      <c r="AC22" s="450"/>
      <c r="AD22" s="75"/>
      <c r="AF22" s="81"/>
      <c r="AG22" s="105">
        <v>0.34375</v>
      </c>
      <c r="AH22" s="113">
        <v>2</v>
      </c>
      <c r="AI22" s="114" t="s">
        <v>51</v>
      </c>
      <c r="AJ22" s="115" t="s">
        <v>48</v>
      </c>
      <c r="AK22" s="114" t="s">
        <v>62</v>
      </c>
      <c r="AL22" s="116" t="s">
        <v>63</v>
      </c>
      <c r="AM22" s="114" t="s">
        <v>64</v>
      </c>
      <c r="AN22" s="116" t="s">
        <v>65</v>
      </c>
      <c r="AP22" s="256"/>
    </row>
    <row r="23" spans="1:42" s="73" customFormat="1" ht="41.25" customHeight="1" x14ac:dyDescent="0.15">
      <c r="A23" s="75"/>
      <c r="B23" s="103" t="s">
        <v>40</v>
      </c>
      <c r="C23" s="408" t="s">
        <v>295</v>
      </c>
      <c r="D23" s="409"/>
      <c r="E23" s="409"/>
      <c r="F23" s="409"/>
      <c r="G23" s="409"/>
      <c r="H23" s="409"/>
      <c r="I23" s="409"/>
      <c r="J23" s="409"/>
      <c r="K23" s="409"/>
      <c r="L23" s="409"/>
      <c r="M23" s="409"/>
      <c r="N23" s="409"/>
      <c r="O23" s="600"/>
      <c r="P23" s="586"/>
      <c r="Q23" s="587"/>
      <c r="R23" s="588"/>
      <c r="S23" s="469"/>
      <c r="T23" s="466"/>
      <c r="U23" s="470"/>
      <c r="V23" s="471"/>
      <c r="W23" s="471"/>
      <c r="X23" s="471"/>
      <c r="Y23" s="449"/>
      <c r="Z23" s="449"/>
      <c r="AA23" s="449"/>
      <c r="AB23" s="449"/>
      <c r="AC23" s="450"/>
      <c r="AD23" s="75"/>
      <c r="AF23" s="81"/>
      <c r="AG23" s="105">
        <v>0.34722222222222199</v>
      </c>
      <c r="AH23" s="117">
        <v>1</v>
      </c>
      <c r="AI23" s="118" t="s">
        <v>52</v>
      </c>
      <c r="AJ23" s="99" t="s">
        <v>48</v>
      </c>
      <c r="AK23" s="118" t="s">
        <v>66</v>
      </c>
      <c r="AL23" s="119" t="s">
        <v>67</v>
      </c>
      <c r="AM23" s="118" t="s">
        <v>68</v>
      </c>
      <c r="AN23" s="119" t="s">
        <v>69</v>
      </c>
      <c r="AP23" s="256"/>
    </row>
    <row r="24" spans="1:42" s="73" customFormat="1" ht="41.25" customHeight="1" x14ac:dyDescent="0.15">
      <c r="A24" s="75"/>
      <c r="B24" s="103" t="s">
        <v>41</v>
      </c>
      <c r="C24" s="408" t="s">
        <v>298</v>
      </c>
      <c r="D24" s="409"/>
      <c r="E24" s="409"/>
      <c r="F24" s="409"/>
      <c r="G24" s="409"/>
      <c r="H24" s="409"/>
      <c r="I24" s="409"/>
      <c r="J24" s="409"/>
      <c r="K24" s="409"/>
      <c r="L24" s="409"/>
      <c r="M24" s="409"/>
      <c r="N24" s="409"/>
      <c r="O24" s="600"/>
      <c r="P24" s="586"/>
      <c r="Q24" s="587"/>
      <c r="R24" s="588"/>
      <c r="S24" s="604"/>
      <c r="T24" s="605"/>
      <c r="U24" s="606"/>
      <c r="V24" s="607"/>
      <c r="W24" s="607"/>
      <c r="X24" s="607"/>
      <c r="Y24" s="608"/>
      <c r="Z24" s="608"/>
      <c r="AA24" s="608"/>
      <c r="AB24" s="608"/>
      <c r="AC24" s="609"/>
      <c r="AD24" s="75"/>
      <c r="AF24" s="81"/>
      <c r="AG24" s="105">
        <v>0.35069444444444497</v>
      </c>
      <c r="AH24" s="120"/>
      <c r="AI24" s="81"/>
      <c r="AJ24" s="81"/>
      <c r="AK24" s="120"/>
      <c r="AL24" s="81"/>
      <c r="AM24" s="120"/>
      <c r="AN24" s="120"/>
      <c r="AP24" s="256"/>
    </row>
    <row r="25" spans="1:42" s="73" customFormat="1" ht="41.25" customHeight="1" thickBot="1" x14ac:dyDescent="0.2">
      <c r="A25" s="75"/>
      <c r="B25" s="257" t="s">
        <v>299</v>
      </c>
      <c r="C25" s="560" t="s">
        <v>241</v>
      </c>
      <c r="D25" s="561"/>
      <c r="E25" s="561"/>
      <c r="F25" s="561"/>
      <c r="G25" s="561"/>
      <c r="H25" s="561"/>
      <c r="I25" s="561"/>
      <c r="J25" s="561"/>
      <c r="K25" s="561"/>
      <c r="L25" s="561"/>
      <c r="M25" s="561"/>
      <c r="N25" s="561"/>
      <c r="O25" s="562"/>
      <c r="P25" s="610"/>
      <c r="Q25" s="611"/>
      <c r="R25" s="612"/>
      <c r="S25" s="613"/>
      <c r="T25" s="611"/>
      <c r="U25" s="612"/>
      <c r="V25" s="613"/>
      <c r="W25" s="611"/>
      <c r="X25" s="612"/>
      <c r="Y25" s="614"/>
      <c r="Z25" s="615"/>
      <c r="AA25" s="615"/>
      <c r="AB25" s="615"/>
      <c r="AC25" s="616"/>
      <c r="AD25" s="75"/>
      <c r="AF25" s="81"/>
      <c r="AG25" s="105">
        <v>0.35416666666666702</v>
      </c>
      <c r="AH25" s="81"/>
      <c r="AI25" s="81"/>
      <c r="AJ25" s="81"/>
      <c r="AK25" s="120"/>
      <c r="AL25" s="81"/>
      <c r="AM25" s="120"/>
      <c r="AN25" s="120"/>
    </row>
    <row r="26" spans="1:42" s="73" customFormat="1" ht="41.25" customHeight="1" x14ac:dyDescent="0.15">
      <c r="A26" s="75"/>
      <c r="B26" s="257"/>
      <c r="C26" s="560"/>
      <c r="D26" s="561"/>
      <c r="E26" s="561"/>
      <c r="F26" s="561"/>
      <c r="G26" s="561"/>
      <c r="H26" s="561"/>
      <c r="I26" s="561"/>
      <c r="J26" s="561"/>
      <c r="K26" s="561"/>
      <c r="L26" s="561"/>
      <c r="M26" s="561"/>
      <c r="N26" s="561"/>
      <c r="O26" s="562"/>
      <c r="P26" s="566"/>
      <c r="Q26" s="564"/>
      <c r="R26" s="564"/>
      <c r="S26" s="564"/>
      <c r="T26" s="564"/>
      <c r="U26" s="565"/>
      <c r="V26" s="564"/>
      <c r="W26" s="564"/>
      <c r="X26" s="564"/>
      <c r="Y26" s="563"/>
      <c r="Z26" s="563"/>
      <c r="AA26" s="563"/>
      <c r="AB26" s="563"/>
      <c r="AC26" s="563"/>
      <c r="AD26" s="75"/>
      <c r="AF26" s="81"/>
      <c r="AG26" s="105">
        <v>0.35763888888888901</v>
      </c>
      <c r="AH26" s="81"/>
      <c r="AI26" s="81"/>
      <c r="AJ26" s="81"/>
      <c r="AK26" s="120"/>
      <c r="AL26" s="81"/>
      <c r="AM26" s="120"/>
      <c r="AN26" s="120"/>
    </row>
    <row r="27" spans="1:42" s="73" customFormat="1" ht="41.25" customHeight="1" x14ac:dyDescent="0.15">
      <c r="A27" s="75"/>
      <c r="B27" s="257"/>
      <c r="C27" s="560"/>
      <c r="D27" s="561"/>
      <c r="E27" s="561"/>
      <c r="F27" s="561"/>
      <c r="G27" s="561"/>
      <c r="H27" s="561"/>
      <c r="I27" s="561"/>
      <c r="J27" s="561"/>
      <c r="K27" s="561"/>
      <c r="L27" s="561"/>
      <c r="M27" s="561"/>
      <c r="N27" s="561"/>
      <c r="O27" s="562"/>
      <c r="P27" s="414"/>
      <c r="Q27" s="414"/>
      <c r="R27" s="414"/>
      <c r="S27" s="414"/>
      <c r="T27" s="414"/>
      <c r="U27" s="571"/>
      <c r="V27" s="414"/>
      <c r="W27" s="414"/>
      <c r="X27" s="414"/>
      <c r="Y27" s="563"/>
      <c r="Z27" s="563"/>
      <c r="AA27" s="563"/>
      <c r="AB27" s="563"/>
      <c r="AC27" s="563"/>
      <c r="AD27" s="75"/>
      <c r="AF27" s="81"/>
      <c r="AG27" s="105">
        <v>0.36111111111111099</v>
      </c>
      <c r="AH27" s="81"/>
      <c r="AI27" s="81"/>
      <c r="AJ27" s="81"/>
      <c r="AK27" s="81"/>
      <c r="AL27" s="81"/>
      <c r="AM27" s="81"/>
      <c r="AN27" s="81"/>
    </row>
    <row r="28" spans="1:42" s="73" customFormat="1" ht="41.25" customHeight="1" x14ac:dyDescent="0.15">
      <c r="A28" s="75"/>
      <c r="B28" s="103"/>
      <c r="C28" s="408"/>
      <c r="D28" s="409"/>
      <c r="E28" s="409"/>
      <c r="F28" s="409"/>
      <c r="G28" s="409"/>
      <c r="H28" s="409"/>
      <c r="I28" s="409"/>
      <c r="J28" s="409"/>
      <c r="K28" s="409"/>
      <c r="L28" s="409"/>
      <c r="M28" s="409"/>
      <c r="N28" s="409"/>
      <c r="O28" s="409"/>
      <c r="P28" s="559"/>
      <c r="Q28" s="547"/>
      <c r="R28" s="547"/>
      <c r="S28" s="547"/>
      <c r="T28" s="547"/>
      <c r="U28" s="546"/>
      <c r="V28" s="547"/>
      <c r="W28" s="547"/>
      <c r="X28" s="547"/>
      <c r="Y28" s="563"/>
      <c r="Z28" s="563"/>
      <c r="AA28" s="563"/>
      <c r="AB28" s="563"/>
      <c r="AC28" s="563"/>
      <c r="AD28" s="75"/>
      <c r="AF28" s="81"/>
      <c r="AG28" s="105">
        <v>0.36458333333333398</v>
      </c>
      <c r="AH28" s="81"/>
      <c r="AI28" s="81"/>
      <c r="AJ28" s="81"/>
      <c r="AK28" s="81"/>
      <c r="AL28" s="81"/>
      <c r="AM28" s="81"/>
      <c r="AN28" s="81"/>
    </row>
    <row r="29" spans="1:42" s="256" customFormat="1" ht="41.25" customHeight="1" x14ac:dyDescent="0.15">
      <c r="A29" s="75"/>
      <c r="B29" s="281"/>
      <c r="C29" s="428"/>
      <c r="D29" s="429"/>
      <c r="E29" s="429"/>
      <c r="F29" s="429"/>
      <c r="G29" s="429"/>
      <c r="H29" s="429"/>
      <c r="I29" s="429"/>
      <c r="J29" s="429"/>
      <c r="K29" s="429"/>
      <c r="L29" s="429"/>
      <c r="M29" s="429"/>
      <c r="N29" s="429"/>
      <c r="O29" s="430"/>
      <c r="P29" s="433"/>
      <c r="Q29" s="431"/>
      <c r="R29" s="431"/>
      <c r="S29" s="431"/>
      <c r="T29" s="431"/>
      <c r="U29" s="432"/>
      <c r="V29" s="431"/>
      <c r="W29" s="431"/>
      <c r="X29" s="431"/>
      <c r="Y29" s="442"/>
      <c r="Z29" s="442"/>
      <c r="AA29" s="442"/>
      <c r="AB29" s="442"/>
      <c r="AC29" s="442"/>
      <c r="AD29" s="75"/>
      <c r="AE29" s="123"/>
      <c r="AF29" s="81"/>
      <c r="AG29" s="105">
        <v>0.36805555555555602</v>
      </c>
      <c r="AH29" s="81"/>
      <c r="AI29" s="81"/>
      <c r="AJ29" s="81"/>
      <c r="AK29" s="81"/>
      <c r="AL29" s="81"/>
      <c r="AM29" s="81"/>
      <c r="AN29" s="81"/>
    </row>
    <row r="30" spans="1:42" s="256" customFormat="1" ht="8.25" customHeight="1" x14ac:dyDescent="0.15">
      <c r="A30" s="75"/>
      <c r="B30" s="122"/>
      <c r="C30" s="75"/>
      <c r="D30" s="75"/>
      <c r="E30" s="75"/>
      <c r="F30" s="75"/>
      <c r="G30" s="75"/>
      <c r="H30" s="75"/>
      <c r="I30" s="75"/>
      <c r="J30" s="75"/>
      <c r="K30" s="75"/>
      <c r="L30" s="75"/>
      <c r="M30" s="73"/>
      <c r="N30" s="73"/>
      <c r="O30" s="73"/>
      <c r="P30" s="75"/>
      <c r="Q30" s="75"/>
      <c r="R30" s="75"/>
      <c r="S30" s="75"/>
      <c r="T30" s="75"/>
      <c r="U30" s="75"/>
      <c r="V30" s="75"/>
      <c r="W30" s="75"/>
      <c r="X30" s="75"/>
      <c r="Y30" s="75"/>
      <c r="Z30" s="75"/>
      <c r="AA30" s="75"/>
      <c r="AB30" s="75"/>
      <c r="AC30" s="75"/>
      <c r="AD30" s="75"/>
      <c r="AE30" s="123"/>
      <c r="AF30" s="81"/>
      <c r="AG30" s="105">
        <v>0.37152777777777801</v>
      </c>
      <c r="AH30" s="81"/>
      <c r="AI30" s="81"/>
      <c r="AJ30" s="81"/>
      <c r="AK30" s="81"/>
      <c r="AL30" s="81"/>
      <c r="AM30" s="81"/>
      <c r="AN30" s="81"/>
    </row>
    <row r="31" spans="1:42" s="256" customFormat="1" ht="15.75" customHeight="1" x14ac:dyDescent="0.15">
      <c r="A31" s="75"/>
      <c r="B31" s="509" t="s">
        <v>335</v>
      </c>
      <c r="C31" s="510"/>
      <c r="D31" s="510"/>
      <c r="E31" s="510"/>
      <c r="F31" s="510"/>
      <c r="G31" s="510"/>
      <c r="H31" s="510"/>
      <c r="I31" s="510"/>
      <c r="J31" s="510"/>
      <c r="K31" s="510"/>
      <c r="L31" s="510"/>
      <c r="M31" s="510"/>
      <c r="N31" s="510"/>
      <c r="O31" s="510"/>
      <c r="P31" s="510"/>
      <c r="Q31" s="510"/>
      <c r="R31" s="510"/>
      <c r="S31" s="510"/>
      <c r="T31" s="510"/>
      <c r="U31" s="510"/>
      <c r="V31" s="510"/>
      <c r="W31" s="510"/>
      <c r="X31" s="510"/>
      <c r="Y31" s="510"/>
      <c r="Z31" s="510"/>
      <c r="AA31" s="510"/>
      <c r="AB31" s="510"/>
      <c r="AC31" s="511"/>
      <c r="AD31" s="75"/>
      <c r="AE31" s="123"/>
      <c r="AF31" s="81"/>
      <c r="AG31" s="105">
        <v>0.375</v>
      </c>
      <c r="AH31" s="81"/>
      <c r="AI31" s="81"/>
      <c r="AJ31" s="81"/>
      <c r="AK31" s="81"/>
      <c r="AL31" s="81"/>
      <c r="AM31" s="81"/>
      <c r="AN31" s="81"/>
    </row>
    <row r="32" spans="1:42" s="256" customFormat="1" ht="15.75" customHeight="1" x14ac:dyDescent="0.15">
      <c r="A32" s="75"/>
      <c r="B32" s="512" t="s">
        <v>336</v>
      </c>
      <c r="C32" s="513"/>
      <c r="D32" s="513"/>
      <c r="E32" s="513"/>
      <c r="F32" s="513"/>
      <c r="G32" s="513"/>
      <c r="H32" s="513"/>
      <c r="I32" s="513"/>
      <c r="J32" s="513"/>
      <c r="K32" s="513"/>
      <c r="L32" s="513"/>
      <c r="M32" s="513"/>
      <c r="N32" s="513"/>
      <c r="O32" s="513"/>
      <c r="P32" s="513"/>
      <c r="Q32" s="513"/>
      <c r="R32" s="513"/>
      <c r="S32" s="513"/>
      <c r="T32" s="513"/>
      <c r="U32" s="513"/>
      <c r="V32" s="513"/>
      <c r="W32" s="513"/>
      <c r="X32" s="513"/>
      <c r="Y32" s="513"/>
      <c r="Z32" s="513"/>
      <c r="AA32" s="513"/>
      <c r="AB32" s="513"/>
      <c r="AC32" s="514"/>
      <c r="AD32" s="75"/>
      <c r="AE32" s="123"/>
      <c r="AF32" s="81"/>
      <c r="AG32" s="105">
        <v>0.37847222222222299</v>
      </c>
      <c r="AH32" s="81"/>
      <c r="AI32" s="81"/>
      <c r="AJ32" s="81"/>
      <c r="AK32" s="81"/>
      <c r="AL32" s="81"/>
      <c r="AM32" s="81"/>
      <c r="AN32" s="81"/>
    </row>
    <row r="33" spans="1:55" s="81" customFormat="1" ht="15.75" customHeight="1" x14ac:dyDescent="0.15">
      <c r="A33" s="75"/>
      <c r="B33" s="122"/>
      <c r="C33" s="75"/>
      <c r="D33" s="75"/>
      <c r="E33" s="75"/>
      <c r="F33" s="75"/>
      <c r="G33" s="75"/>
      <c r="H33" s="75"/>
      <c r="I33" s="75"/>
      <c r="J33" s="75"/>
      <c r="K33" s="75"/>
      <c r="L33" s="75"/>
      <c r="M33" s="73"/>
      <c r="N33" s="73"/>
      <c r="O33" s="73"/>
      <c r="P33" s="75"/>
      <c r="Q33" s="75"/>
      <c r="R33" s="75"/>
      <c r="S33" s="75"/>
      <c r="T33" s="75"/>
      <c r="U33" s="75"/>
      <c r="V33" s="75"/>
      <c r="W33" s="75"/>
      <c r="X33" s="75"/>
      <c r="Y33" s="75"/>
      <c r="Z33" s="75"/>
      <c r="AA33" s="75"/>
      <c r="AB33" s="75"/>
      <c r="AC33" s="75"/>
      <c r="AD33" s="75"/>
      <c r="AE33" s="123"/>
      <c r="AG33" s="105">
        <v>0.38194444444444497</v>
      </c>
      <c r="AO33" s="73"/>
      <c r="AP33" s="73"/>
      <c r="AQ33" s="73"/>
      <c r="AR33" s="73"/>
      <c r="AS33" s="73"/>
      <c r="AT33" s="73"/>
      <c r="AU33" s="73"/>
      <c r="AV33" s="73"/>
      <c r="AW33" s="73"/>
      <c r="AX33" s="73"/>
      <c r="AY33" s="73"/>
      <c r="AZ33" s="73"/>
      <c r="BA33" s="73"/>
      <c r="BB33" s="73"/>
      <c r="BC33" s="73"/>
    </row>
    <row r="34" spans="1:55" s="28" customFormat="1" ht="15.75" customHeight="1" x14ac:dyDescent="0.15">
      <c r="A34" s="5"/>
      <c r="B34" s="122"/>
      <c r="C34" s="75"/>
      <c r="D34" s="75"/>
      <c r="E34" s="75"/>
      <c r="F34" s="75"/>
      <c r="G34" s="75"/>
      <c r="H34" s="75"/>
      <c r="I34" s="75"/>
      <c r="J34" s="75"/>
      <c r="K34" s="75"/>
      <c r="L34" s="75"/>
      <c r="M34" s="81"/>
      <c r="N34" s="81"/>
      <c r="O34" s="81"/>
      <c r="P34" s="75"/>
      <c r="Q34" s="75"/>
      <c r="R34" s="75"/>
      <c r="S34" s="75"/>
      <c r="T34" s="75"/>
      <c r="U34" s="75"/>
      <c r="V34" s="75"/>
      <c r="W34" s="75"/>
      <c r="X34" s="75"/>
      <c r="Y34" s="75"/>
      <c r="Z34" s="75"/>
      <c r="AA34" s="75"/>
      <c r="AB34" s="75"/>
      <c r="AC34" s="75"/>
      <c r="AD34" s="5"/>
      <c r="AE34" s="8"/>
      <c r="AG34" s="105">
        <v>0.38541666666666702</v>
      </c>
      <c r="AO34" s="6"/>
      <c r="AP34" s="6"/>
      <c r="AQ34" s="73"/>
      <c r="AR34" s="73"/>
      <c r="AS34" s="73"/>
      <c r="AT34" s="73"/>
      <c r="AU34" s="73"/>
      <c r="AV34" s="73"/>
      <c r="AW34" s="73"/>
      <c r="AX34" s="73"/>
      <c r="AY34" s="73"/>
      <c r="AZ34" s="73"/>
      <c r="BA34" s="73"/>
      <c r="BB34" s="73"/>
      <c r="BC34" s="73"/>
    </row>
    <row r="35" spans="1:55" s="28" customFormat="1" ht="15.75" customHeight="1" x14ac:dyDescent="0.15">
      <c r="A35" s="5"/>
      <c r="B35" s="122"/>
      <c r="C35" s="75"/>
      <c r="D35" s="75"/>
      <c r="E35" s="75"/>
      <c r="F35" s="75"/>
      <c r="G35" s="75"/>
      <c r="H35" s="75"/>
      <c r="I35" s="75"/>
      <c r="J35" s="75"/>
      <c r="K35" s="75"/>
      <c r="L35" s="75"/>
      <c r="M35" s="81"/>
      <c r="N35" s="81"/>
      <c r="O35" s="81"/>
      <c r="P35" s="75"/>
      <c r="Q35" s="75"/>
      <c r="R35" s="75"/>
      <c r="S35" s="75"/>
      <c r="T35" s="75"/>
      <c r="U35" s="75"/>
      <c r="V35" s="75"/>
      <c r="W35" s="75"/>
      <c r="X35" s="75"/>
      <c r="Y35" s="75"/>
      <c r="Z35" s="75"/>
      <c r="AA35" s="75"/>
      <c r="AB35" s="75"/>
      <c r="AC35" s="75"/>
      <c r="AD35" s="5"/>
      <c r="AE35" s="8"/>
      <c r="AG35" s="105">
        <v>0.38888888888889001</v>
      </c>
      <c r="AO35" s="6"/>
      <c r="AP35" s="6"/>
      <c r="AQ35" s="73"/>
      <c r="AR35" s="73"/>
      <c r="AS35" s="73"/>
      <c r="AT35" s="73"/>
      <c r="AU35" s="73"/>
      <c r="AV35" s="73"/>
      <c r="AW35" s="73"/>
      <c r="AX35" s="73"/>
      <c r="AY35" s="73"/>
      <c r="AZ35" s="73"/>
      <c r="BA35" s="73"/>
      <c r="BB35" s="73"/>
      <c r="BC35" s="73"/>
    </row>
    <row r="36" spans="1:55" s="28" customFormat="1" ht="15.75" customHeight="1" x14ac:dyDescent="0.15">
      <c r="A36" s="5"/>
      <c r="B36" s="122"/>
      <c r="C36" s="75"/>
      <c r="D36" s="75"/>
      <c r="E36" s="75"/>
      <c r="F36" s="75"/>
      <c r="G36" s="75"/>
      <c r="H36" s="75"/>
      <c r="I36" s="75"/>
      <c r="J36" s="75"/>
      <c r="K36" s="75"/>
      <c r="L36" s="75"/>
      <c r="M36" s="81"/>
      <c r="N36" s="81"/>
      <c r="O36" s="81"/>
      <c r="P36" s="75"/>
      <c r="Q36" s="75"/>
      <c r="R36" s="75"/>
      <c r="S36" s="75"/>
      <c r="T36" s="75"/>
      <c r="U36" s="75"/>
      <c r="V36" s="75"/>
      <c r="W36" s="75"/>
      <c r="X36" s="75"/>
      <c r="Y36" s="75"/>
      <c r="Z36" s="75"/>
      <c r="AA36" s="75"/>
      <c r="AB36" s="75"/>
      <c r="AC36" s="75"/>
      <c r="AD36" s="5"/>
      <c r="AE36" s="8"/>
      <c r="AG36" s="105">
        <v>0.39236111111111199</v>
      </c>
      <c r="AO36" s="6"/>
      <c r="AP36" s="6"/>
      <c r="AQ36" s="73"/>
      <c r="AR36" s="73"/>
      <c r="AS36" s="73"/>
      <c r="AT36" s="73"/>
      <c r="AU36" s="73"/>
      <c r="AV36" s="73"/>
      <c r="AW36" s="73"/>
      <c r="AX36" s="73"/>
      <c r="AY36" s="73"/>
      <c r="AZ36" s="73"/>
      <c r="BA36" s="73"/>
      <c r="BB36" s="73"/>
      <c r="BC36" s="73"/>
    </row>
    <row r="37" spans="1:55" s="28" customFormat="1" ht="15.75" customHeight="1" x14ac:dyDescent="0.15">
      <c r="A37" s="5"/>
      <c r="B37" s="122"/>
      <c r="C37" s="75"/>
      <c r="D37" s="75"/>
      <c r="E37" s="75"/>
      <c r="F37" s="75"/>
      <c r="G37" s="75"/>
      <c r="H37" s="75"/>
      <c r="I37" s="75"/>
      <c r="J37" s="75"/>
      <c r="K37" s="75"/>
      <c r="L37" s="75"/>
      <c r="M37" s="81"/>
      <c r="N37" s="81"/>
      <c r="O37" s="81"/>
      <c r="P37" s="75"/>
      <c r="Q37" s="75"/>
      <c r="R37" s="75"/>
      <c r="S37" s="75"/>
      <c r="T37" s="75"/>
      <c r="U37" s="75"/>
      <c r="V37" s="75"/>
      <c r="W37" s="75"/>
      <c r="X37" s="75"/>
      <c r="Y37" s="75"/>
      <c r="Z37" s="75"/>
      <c r="AA37" s="75"/>
      <c r="AB37" s="75"/>
      <c r="AC37" s="75"/>
      <c r="AD37" s="5"/>
      <c r="AE37" s="8"/>
      <c r="AG37" s="105">
        <v>0.39583333333333398</v>
      </c>
      <c r="AO37" s="6"/>
      <c r="AP37" s="6"/>
      <c r="AQ37" s="73"/>
      <c r="AR37" s="73"/>
      <c r="AS37" s="73"/>
      <c r="AT37" s="73"/>
      <c r="AU37" s="73"/>
      <c r="AV37" s="73"/>
      <c r="AW37" s="73"/>
      <c r="AX37" s="73"/>
      <c r="AY37" s="73"/>
      <c r="AZ37" s="73"/>
      <c r="BA37" s="73"/>
      <c r="BB37" s="73"/>
      <c r="BC37" s="73"/>
    </row>
    <row r="38" spans="1:55" s="28" customFormat="1" ht="15.75" customHeight="1" x14ac:dyDescent="0.15">
      <c r="A38" s="5"/>
      <c r="B38" s="122"/>
      <c r="C38" s="75"/>
      <c r="D38" s="75"/>
      <c r="E38" s="75"/>
      <c r="F38" s="75"/>
      <c r="G38" s="75"/>
      <c r="H38" s="75"/>
      <c r="I38" s="75"/>
      <c r="J38" s="75"/>
      <c r="K38" s="75"/>
      <c r="L38" s="75"/>
      <c r="M38" s="81"/>
      <c r="N38" s="81"/>
      <c r="O38" s="81"/>
      <c r="P38" s="75"/>
      <c r="Q38" s="5"/>
      <c r="R38" s="5"/>
      <c r="S38" s="5"/>
      <c r="T38" s="5"/>
      <c r="U38" s="5"/>
      <c r="V38" s="5"/>
      <c r="W38" s="5"/>
      <c r="X38" s="5"/>
      <c r="Y38" s="5"/>
      <c r="Z38" s="5"/>
      <c r="AA38" s="5"/>
      <c r="AB38" s="5"/>
      <c r="AC38" s="5"/>
      <c r="AD38" s="5"/>
      <c r="AE38" s="8"/>
      <c r="AG38" s="105">
        <v>0.39930555555555602</v>
      </c>
      <c r="AO38" s="6"/>
      <c r="AP38" s="6"/>
      <c r="AQ38" s="73"/>
      <c r="AR38" s="73"/>
      <c r="AS38" s="73"/>
      <c r="AT38" s="73"/>
      <c r="AU38" s="73"/>
      <c r="AV38" s="73"/>
      <c r="AW38" s="73"/>
      <c r="AX38" s="73"/>
      <c r="AY38" s="73"/>
      <c r="AZ38" s="73"/>
      <c r="BA38" s="73"/>
      <c r="BB38" s="73"/>
      <c r="BC38" s="73"/>
    </row>
    <row r="39" spans="1:55" s="28" customFormat="1" ht="15.75" customHeight="1" x14ac:dyDescent="0.15">
      <c r="A39" s="5"/>
      <c r="B39" s="122"/>
      <c r="C39" s="75"/>
      <c r="D39" s="75"/>
      <c r="E39" s="75"/>
      <c r="F39" s="75"/>
      <c r="G39" s="75"/>
      <c r="H39" s="75"/>
      <c r="I39" s="75"/>
      <c r="J39" s="75"/>
      <c r="K39" s="75"/>
      <c r="L39" s="75"/>
      <c r="M39" s="81"/>
      <c r="N39" s="81"/>
      <c r="O39" s="81"/>
      <c r="P39" s="75"/>
      <c r="Q39" s="5"/>
      <c r="R39" s="5"/>
      <c r="S39" s="5"/>
      <c r="T39" s="5"/>
      <c r="U39" s="5"/>
      <c r="V39" s="5"/>
      <c r="W39" s="5"/>
      <c r="X39" s="5"/>
      <c r="Y39" s="5"/>
      <c r="Z39" s="5"/>
      <c r="AA39" s="5"/>
      <c r="AB39" s="5"/>
      <c r="AC39" s="5"/>
      <c r="AD39" s="5"/>
      <c r="AE39" s="8"/>
      <c r="AG39" s="105">
        <v>0.40277777777777901</v>
      </c>
      <c r="AO39" s="6"/>
      <c r="AP39" s="6"/>
      <c r="AQ39" s="73"/>
      <c r="AR39" s="73"/>
      <c r="AS39" s="73"/>
      <c r="AT39" s="73"/>
      <c r="AU39" s="73"/>
      <c r="AV39" s="73"/>
      <c r="AW39" s="73"/>
      <c r="AX39" s="73"/>
      <c r="AY39" s="73"/>
      <c r="AZ39" s="73"/>
      <c r="BA39" s="73"/>
      <c r="BB39" s="73"/>
      <c r="BC39" s="73"/>
    </row>
    <row r="40" spans="1:55" s="28" customFormat="1" ht="15.75" customHeight="1" x14ac:dyDescent="0.15">
      <c r="A40" s="5"/>
      <c r="B40" s="122"/>
      <c r="C40" s="75"/>
      <c r="D40" s="75"/>
      <c r="E40" s="75"/>
      <c r="F40" s="75"/>
      <c r="G40" s="75"/>
      <c r="H40" s="75"/>
      <c r="I40" s="75"/>
      <c r="J40" s="75"/>
      <c r="K40" s="75"/>
      <c r="L40" s="75"/>
      <c r="M40" s="81"/>
      <c r="N40" s="81"/>
      <c r="O40" s="81"/>
      <c r="P40" s="75"/>
      <c r="Q40" s="5"/>
      <c r="R40" s="5"/>
      <c r="S40" s="5"/>
      <c r="T40" s="5"/>
      <c r="U40" s="5"/>
      <c r="V40" s="5"/>
      <c r="W40" s="5"/>
      <c r="X40" s="5"/>
      <c r="Y40" s="5"/>
      <c r="Z40" s="5"/>
      <c r="AA40" s="5"/>
      <c r="AB40" s="5"/>
      <c r="AC40" s="5"/>
      <c r="AD40" s="5"/>
      <c r="AE40" s="8"/>
      <c r="AG40" s="105">
        <v>0.406250000000001</v>
      </c>
      <c r="AO40" s="6"/>
      <c r="AP40" s="6"/>
      <c r="AQ40" s="73"/>
      <c r="AR40" s="73"/>
      <c r="AS40" s="73"/>
      <c r="AT40" s="73"/>
      <c r="AU40" s="73"/>
      <c r="AV40" s="73"/>
      <c r="AW40" s="73"/>
      <c r="AX40" s="73"/>
      <c r="AY40" s="73"/>
      <c r="AZ40" s="73"/>
      <c r="BA40" s="73"/>
      <c r="BB40" s="73"/>
      <c r="BC40" s="73"/>
    </row>
    <row r="41" spans="1:55" s="28" customFormat="1" ht="15.75" customHeight="1" x14ac:dyDescent="0.15">
      <c r="A41" s="5"/>
      <c r="B41" s="122"/>
      <c r="C41" s="75"/>
      <c r="D41" s="75"/>
      <c r="E41" s="75"/>
      <c r="F41" s="75"/>
      <c r="G41" s="75"/>
      <c r="H41" s="75"/>
      <c r="I41" s="75"/>
      <c r="J41" s="75"/>
      <c r="K41" s="75"/>
      <c r="L41" s="75"/>
      <c r="M41" s="81"/>
      <c r="N41" s="81"/>
      <c r="O41" s="81"/>
      <c r="P41" s="75"/>
      <c r="Q41" s="5"/>
      <c r="R41" s="5"/>
      <c r="S41" s="5"/>
      <c r="T41" s="5"/>
      <c r="U41" s="5"/>
      <c r="V41" s="5"/>
      <c r="W41" s="5"/>
      <c r="X41" s="5"/>
      <c r="Y41" s="5"/>
      <c r="Z41" s="5"/>
      <c r="AA41" s="5"/>
      <c r="AB41" s="5"/>
      <c r="AC41" s="5"/>
      <c r="AD41" s="5"/>
      <c r="AE41" s="8"/>
      <c r="AG41" s="105">
        <v>0.40972222222222299</v>
      </c>
      <c r="AO41" s="6"/>
      <c r="AP41" s="6"/>
      <c r="AQ41" s="73"/>
      <c r="AR41" s="73"/>
      <c r="AS41" s="73"/>
      <c r="AT41" s="73"/>
      <c r="AU41" s="73"/>
      <c r="AV41" s="73"/>
      <c r="AW41" s="73"/>
      <c r="AX41" s="73"/>
      <c r="AY41" s="73"/>
      <c r="AZ41" s="73"/>
      <c r="BA41" s="73"/>
      <c r="BB41" s="73"/>
      <c r="BC41" s="73"/>
    </row>
    <row r="42" spans="1:55" s="28" customFormat="1" ht="15.75" customHeight="1" x14ac:dyDescent="0.15">
      <c r="A42" s="5"/>
      <c r="B42" s="122"/>
      <c r="C42" s="75"/>
      <c r="D42" s="75"/>
      <c r="E42" s="75"/>
      <c r="F42" s="75"/>
      <c r="G42" s="75"/>
      <c r="H42" s="75"/>
      <c r="I42" s="75"/>
      <c r="J42" s="75"/>
      <c r="K42" s="75"/>
      <c r="L42" s="75"/>
      <c r="M42" s="81"/>
      <c r="N42" s="81"/>
      <c r="O42" s="81"/>
      <c r="P42" s="75"/>
      <c r="Q42" s="5"/>
      <c r="R42" s="5"/>
      <c r="S42" s="5"/>
      <c r="T42" s="5"/>
      <c r="U42" s="5"/>
      <c r="V42" s="5"/>
      <c r="W42" s="5"/>
      <c r="X42" s="5"/>
      <c r="Y42" s="5"/>
      <c r="Z42" s="5"/>
      <c r="AA42" s="5"/>
      <c r="AB42" s="5"/>
      <c r="AC42" s="5"/>
      <c r="AD42" s="5"/>
      <c r="AE42" s="8"/>
      <c r="AG42" s="105">
        <v>0.41319444444444497</v>
      </c>
      <c r="AO42" s="6"/>
      <c r="AP42" s="6"/>
      <c r="AQ42" s="73"/>
      <c r="AR42" s="73"/>
      <c r="AS42" s="73"/>
      <c r="AT42" s="73"/>
      <c r="AU42" s="73"/>
      <c r="AV42" s="73"/>
      <c r="AW42" s="73"/>
      <c r="AX42" s="73"/>
      <c r="AY42" s="73"/>
      <c r="AZ42" s="73"/>
      <c r="BA42" s="73"/>
      <c r="BB42" s="73"/>
      <c r="BC42" s="73"/>
    </row>
    <row r="43" spans="1:55" s="28" customFormat="1" ht="15.75" customHeight="1" x14ac:dyDescent="0.15">
      <c r="A43" s="5"/>
      <c r="B43" s="122"/>
      <c r="C43" s="75"/>
      <c r="D43" s="75"/>
      <c r="E43" s="75"/>
      <c r="F43" s="75"/>
      <c r="G43" s="75"/>
      <c r="H43" s="75"/>
      <c r="I43" s="75"/>
      <c r="J43" s="75"/>
      <c r="K43" s="75"/>
      <c r="L43" s="75"/>
      <c r="M43" s="81"/>
      <c r="N43" s="81"/>
      <c r="O43" s="81"/>
      <c r="P43" s="75"/>
      <c r="Q43" s="5"/>
      <c r="R43" s="5"/>
      <c r="S43" s="5"/>
      <c r="T43" s="5"/>
      <c r="U43" s="5"/>
      <c r="V43" s="5"/>
      <c r="W43" s="5"/>
      <c r="X43" s="5"/>
      <c r="Y43" s="5"/>
      <c r="Z43" s="5"/>
      <c r="AA43" s="5"/>
      <c r="AB43" s="5"/>
      <c r="AC43" s="5"/>
      <c r="AD43" s="5"/>
      <c r="AE43" s="8"/>
      <c r="AG43" s="105">
        <v>0.41666666666666802</v>
      </c>
      <c r="AO43" s="6"/>
      <c r="AP43" s="6"/>
      <c r="AQ43" s="73"/>
      <c r="AR43" s="73"/>
      <c r="AS43" s="73"/>
      <c r="AT43" s="73"/>
      <c r="AU43" s="73"/>
      <c r="AV43" s="73"/>
      <c r="AW43" s="73"/>
      <c r="AX43" s="73"/>
      <c r="AY43" s="73"/>
      <c r="AZ43" s="73"/>
      <c r="BA43" s="73"/>
      <c r="BB43" s="73"/>
      <c r="BC43" s="73"/>
    </row>
    <row r="44" spans="1:55" s="28" customFormat="1" ht="15.75" customHeight="1" x14ac:dyDescent="0.1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105">
        <v>0.42013888888889001</v>
      </c>
      <c r="AO44" s="6"/>
      <c r="AP44" s="6"/>
      <c r="AQ44" s="73"/>
      <c r="AR44" s="73"/>
      <c r="AS44" s="73"/>
      <c r="AT44" s="73"/>
      <c r="AU44" s="73"/>
      <c r="AV44" s="73"/>
      <c r="AW44" s="73"/>
      <c r="AX44" s="73"/>
      <c r="AY44" s="73"/>
      <c r="AZ44" s="73"/>
      <c r="BA44" s="73"/>
      <c r="BB44" s="73"/>
      <c r="BC44" s="73"/>
    </row>
    <row r="45" spans="1:55" s="28" customFormat="1" ht="15.75" customHeight="1" x14ac:dyDescent="0.1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105">
        <v>0.42361111111111199</v>
      </c>
      <c r="AO45" s="6"/>
      <c r="AP45" s="6"/>
      <c r="AQ45" s="73"/>
      <c r="AR45" s="73"/>
      <c r="AS45" s="73"/>
      <c r="AT45" s="73"/>
      <c r="AU45" s="73"/>
      <c r="AV45" s="73"/>
      <c r="AW45" s="73"/>
      <c r="AX45" s="73"/>
      <c r="AY45" s="73"/>
      <c r="AZ45" s="73"/>
      <c r="BA45" s="73"/>
      <c r="BB45" s="73"/>
      <c r="BC45" s="73"/>
    </row>
    <row r="46" spans="1:55" s="28" customFormat="1" ht="15.75" customHeight="1" x14ac:dyDescent="0.1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105">
        <v>0.42708333333333398</v>
      </c>
      <c r="AO46" s="6"/>
      <c r="AP46" s="6"/>
      <c r="AQ46" s="73"/>
      <c r="AR46" s="73"/>
      <c r="AS46" s="73"/>
      <c r="AT46" s="73"/>
      <c r="AU46" s="73"/>
      <c r="AV46" s="73"/>
      <c r="AW46" s="73"/>
      <c r="AX46" s="73"/>
      <c r="AY46" s="73"/>
      <c r="AZ46" s="73"/>
      <c r="BA46" s="73"/>
      <c r="BB46" s="73"/>
      <c r="BC46" s="73"/>
    </row>
    <row r="47" spans="1:55" s="28" customFormat="1" ht="15.75" customHeight="1" x14ac:dyDescent="0.1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105">
        <v>0.43055555555555702</v>
      </c>
      <c r="AO47" s="6"/>
      <c r="AP47" s="6"/>
      <c r="AQ47" s="73"/>
      <c r="AR47" s="73"/>
      <c r="AS47" s="73"/>
      <c r="AT47" s="73"/>
      <c r="AU47" s="73"/>
      <c r="AV47" s="73"/>
      <c r="AW47" s="73"/>
      <c r="AX47" s="73"/>
      <c r="AY47" s="73"/>
      <c r="AZ47" s="73"/>
      <c r="BA47" s="73"/>
      <c r="BB47" s="73"/>
      <c r="BC47" s="73"/>
    </row>
    <row r="48" spans="1:55" s="28" customFormat="1" ht="15.75" customHeight="1" x14ac:dyDescent="0.1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105">
        <v>0.43402777777777901</v>
      </c>
      <c r="AO48" s="6"/>
      <c r="AP48" s="6"/>
      <c r="AQ48" s="73"/>
      <c r="AR48" s="73"/>
      <c r="AS48" s="73"/>
      <c r="AT48" s="73"/>
      <c r="AU48" s="73"/>
      <c r="AV48" s="73"/>
      <c r="AW48" s="73"/>
      <c r="AX48" s="73"/>
      <c r="AY48" s="73"/>
      <c r="AZ48" s="73"/>
      <c r="BA48" s="73"/>
      <c r="BB48" s="73"/>
      <c r="BC48" s="73"/>
    </row>
    <row r="49" spans="1:55" s="28" customFormat="1" ht="15.75" customHeight="1" x14ac:dyDescent="0.1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105">
        <v>0.437500000000001</v>
      </c>
      <c r="AO49" s="6"/>
      <c r="AP49" s="6"/>
      <c r="AQ49" s="73"/>
      <c r="AR49" s="73"/>
      <c r="AS49" s="73"/>
      <c r="AT49" s="73"/>
      <c r="AU49" s="73"/>
      <c r="AV49" s="73"/>
      <c r="AW49" s="73"/>
      <c r="AX49" s="73"/>
      <c r="AY49" s="73"/>
      <c r="AZ49" s="73"/>
      <c r="BA49" s="73"/>
      <c r="BB49" s="73"/>
      <c r="BC49" s="73"/>
    </row>
    <row r="50" spans="1:55" s="28" customFormat="1" ht="15.75" customHeight="1"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105">
        <v>0.44097222222222299</v>
      </c>
      <c r="AO50" s="6"/>
      <c r="AP50" s="6"/>
      <c r="AQ50" s="73"/>
      <c r="AR50" s="73"/>
      <c r="AS50" s="73"/>
      <c r="AT50" s="73"/>
      <c r="AU50" s="73"/>
      <c r="AV50" s="73"/>
      <c r="AW50" s="73"/>
      <c r="AX50" s="73"/>
      <c r="AY50" s="73"/>
      <c r="AZ50" s="73"/>
      <c r="BA50" s="73"/>
      <c r="BB50" s="73"/>
      <c r="BC50" s="73"/>
    </row>
    <row r="51" spans="1:55" s="28" customFormat="1" ht="15.75" customHeight="1"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105">
        <v>0.44444444444444497</v>
      </c>
      <c r="AO51" s="6"/>
      <c r="AP51" s="6"/>
      <c r="AQ51" s="73"/>
      <c r="AR51" s="73"/>
      <c r="AS51" s="73"/>
      <c r="AT51" s="73"/>
      <c r="AU51" s="73"/>
      <c r="AV51" s="73"/>
      <c r="AW51" s="73"/>
      <c r="AX51" s="73"/>
      <c r="AY51" s="73"/>
      <c r="AZ51" s="73"/>
      <c r="BA51" s="73"/>
      <c r="BB51" s="73"/>
      <c r="BC51" s="73"/>
    </row>
    <row r="52" spans="1:55" s="28" customFormat="1" ht="15.75" customHeight="1"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105">
        <v>0.44791666666666802</v>
      </c>
      <c r="AO52" s="6"/>
      <c r="AP52" s="6"/>
      <c r="AQ52" s="73"/>
      <c r="AR52" s="73"/>
      <c r="AS52" s="73"/>
      <c r="AT52" s="73"/>
      <c r="AU52" s="73"/>
      <c r="AV52" s="73"/>
      <c r="AW52" s="73"/>
      <c r="AX52" s="73"/>
      <c r="AY52" s="73"/>
      <c r="AZ52" s="73"/>
      <c r="BA52" s="73"/>
      <c r="BB52" s="73"/>
      <c r="BC52" s="73"/>
    </row>
    <row r="53" spans="1:55" s="28" customFormat="1" ht="15.75" customHeight="1"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105">
        <v>0.45138888888889001</v>
      </c>
      <c r="AO53" s="6"/>
      <c r="AP53" s="6"/>
      <c r="AQ53" s="73"/>
      <c r="AR53" s="73"/>
      <c r="AS53" s="73"/>
      <c r="AT53" s="73"/>
      <c r="AU53" s="73"/>
      <c r="AV53" s="73"/>
      <c r="AW53" s="73"/>
      <c r="AX53" s="73"/>
      <c r="AY53" s="73"/>
      <c r="AZ53" s="73"/>
      <c r="BA53" s="73"/>
      <c r="BB53" s="73"/>
      <c r="BC53" s="73"/>
    </row>
    <row r="54" spans="1:55" s="28" customFormat="1" ht="15.75" customHeight="1"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105">
        <v>0.45486111111111199</v>
      </c>
      <c r="AO54" s="6"/>
      <c r="AP54" s="6"/>
      <c r="AQ54" s="73"/>
      <c r="AR54" s="73"/>
      <c r="AS54" s="73"/>
      <c r="AT54" s="73"/>
      <c r="AU54" s="73"/>
      <c r="AV54" s="73"/>
      <c r="AW54" s="73"/>
      <c r="AX54" s="73"/>
      <c r="AY54" s="73"/>
      <c r="AZ54" s="73"/>
      <c r="BA54" s="73"/>
      <c r="BB54" s="73"/>
      <c r="BC54" s="73"/>
    </row>
    <row r="55" spans="1:55" s="28" customFormat="1" ht="15.75" customHeight="1"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105">
        <v>0.45833333333333498</v>
      </c>
      <c r="AO55" s="6"/>
      <c r="AP55" s="6"/>
      <c r="AQ55" s="73"/>
      <c r="AR55" s="73"/>
      <c r="AS55" s="73"/>
      <c r="AT55" s="73"/>
      <c r="AU55" s="73"/>
      <c r="AV55" s="73"/>
      <c r="AW55" s="73"/>
      <c r="AX55" s="73"/>
      <c r="AY55" s="73"/>
      <c r="AZ55" s="73"/>
      <c r="BA55" s="73"/>
      <c r="BB55" s="73"/>
      <c r="BC55" s="73"/>
    </row>
    <row r="56" spans="1:55" s="28" customFormat="1" ht="15.75" customHeight="1"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105">
        <v>0.46180555555555702</v>
      </c>
      <c r="AO56" s="6"/>
      <c r="AP56" s="6"/>
      <c r="AQ56" s="73"/>
      <c r="AR56" s="73"/>
      <c r="AS56" s="73"/>
      <c r="AT56" s="73"/>
      <c r="AU56" s="73"/>
      <c r="AV56" s="73"/>
      <c r="AW56" s="73"/>
      <c r="AX56" s="73"/>
      <c r="AY56" s="73"/>
      <c r="AZ56" s="73"/>
      <c r="BA56" s="73"/>
      <c r="BB56" s="73"/>
      <c r="BC56" s="73"/>
    </row>
    <row r="57" spans="1:55" s="28" customFormat="1" ht="15.75" customHeight="1"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105">
        <v>0.46527777777777901</v>
      </c>
      <c r="AO57" s="6"/>
      <c r="AP57" s="6"/>
      <c r="AQ57" s="73"/>
      <c r="AR57" s="73"/>
      <c r="AS57" s="73"/>
      <c r="AT57" s="73"/>
      <c r="AU57" s="73"/>
      <c r="AV57" s="73"/>
      <c r="AW57" s="73"/>
      <c r="AX57" s="73"/>
      <c r="AY57" s="73"/>
      <c r="AZ57" s="73"/>
      <c r="BA57" s="73"/>
      <c r="BB57" s="73"/>
      <c r="BC57" s="73"/>
    </row>
    <row r="58" spans="1:55" s="28" customFormat="1" ht="15.75" customHeight="1"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105">
        <v>0.468750000000001</v>
      </c>
      <c r="AO58" s="6"/>
      <c r="AP58" s="6"/>
      <c r="AQ58" s="73"/>
      <c r="AR58" s="73"/>
      <c r="AS58" s="73"/>
      <c r="AT58" s="73"/>
      <c r="AU58" s="73"/>
      <c r="AV58" s="73"/>
      <c r="AW58" s="73"/>
      <c r="AX58" s="73"/>
      <c r="AY58" s="73"/>
      <c r="AZ58" s="73"/>
      <c r="BA58" s="73"/>
      <c r="BB58" s="73"/>
      <c r="BC58" s="73"/>
    </row>
    <row r="59" spans="1:55" s="28" customFormat="1" ht="15.75" customHeight="1"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105">
        <v>0.47222222222222399</v>
      </c>
      <c r="AO59" s="6"/>
      <c r="AP59" s="6"/>
      <c r="AQ59" s="73"/>
      <c r="AR59" s="73"/>
      <c r="AS59" s="73"/>
      <c r="AT59" s="73"/>
      <c r="AU59" s="73"/>
      <c r="AV59" s="73"/>
      <c r="AW59" s="73"/>
      <c r="AX59" s="73"/>
      <c r="AY59" s="73"/>
      <c r="AZ59" s="73"/>
      <c r="BA59" s="73"/>
      <c r="BB59" s="73"/>
      <c r="BC59" s="73"/>
    </row>
    <row r="60" spans="1:55" s="28" customFormat="1" ht="15.75" customHeight="1"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105">
        <v>0.47569444444444597</v>
      </c>
      <c r="AO60" s="6"/>
      <c r="AP60" s="6"/>
      <c r="AQ60" s="73"/>
      <c r="AR60" s="73"/>
      <c r="AS60" s="73"/>
      <c r="AT60" s="73"/>
      <c r="AU60" s="73"/>
      <c r="AV60" s="73"/>
      <c r="AW60" s="73"/>
      <c r="AX60" s="73"/>
      <c r="AY60" s="73"/>
      <c r="AZ60" s="73"/>
      <c r="BA60" s="73"/>
      <c r="BB60" s="73"/>
      <c r="BC60" s="73"/>
    </row>
    <row r="61" spans="1:55" s="28" customFormat="1" ht="15.75" customHeight="1"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105">
        <v>0.47916666666666802</v>
      </c>
      <c r="AO61" s="6"/>
      <c r="AP61" s="6"/>
      <c r="AQ61" s="73"/>
      <c r="AR61" s="73"/>
      <c r="AS61" s="73"/>
      <c r="AT61" s="73"/>
      <c r="AU61" s="73"/>
      <c r="AV61" s="73"/>
      <c r="AW61" s="73"/>
      <c r="AX61" s="73"/>
      <c r="AY61" s="73"/>
      <c r="AZ61" s="73"/>
      <c r="BA61" s="73"/>
      <c r="BB61" s="73"/>
      <c r="BC61" s="73"/>
    </row>
    <row r="62" spans="1:55" s="28" customFormat="1" ht="15.75" customHeight="1"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105">
        <v>0.48263888888889001</v>
      </c>
      <c r="AO62" s="6"/>
      <c r="AP62" s="6"/>
      <c r="AQ62" s="73"/>
      <c r="AR62" s="73"/>
      <c r="AS62" s="73"/>
      <c r="AT62" s="73"/>
      <c r="AU62" s="73"/>
      <c r="AV62" s="73"/>
      <c r="AW62" s="73"/>
      <c r="AX62" s="73"/>
      <c r="AY62" s="73"/>
      <c r="AZ62" s="73"/>
      <c r="BA62" s="73"/>
      <c r="BB62" s="73"/>
      <c r="BC62" s="73"/>
    </row>
    <row r="63" spans="1:55" s="28" customFormat="1" ht="15.75" customHeight="1"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105">
        <v>0.48611111111111299</v>
      </c>
      <c r="AO63" s="6"/>
      <c r="AP63" s="6"/>
      <c r="AQ63" s="73"/>
      <c r="AR63" s="73"/>
      <c r="AS63" s="73"/>
      <c r="AT63" s="73"/>
      <c r="AU63" s="73"/>
      <c r="AV63" s="73"/>
      <c r="AW63" s="73"/>
      <c r="AX63" s="73"/>
      <c r="AY63" s="73"/>
      <c r="AZ63" s="73"/>
      <c r="BA63" s="73"/>
      <c r="BB63" s="73"/>
      <c r="BC63" s="73"/>
    </row>
    <row r="64" spans="1:55" s="28" customFormat="1" ht="15.75" customHeight="1"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105">
        <v>0.48958333333333498</v>
      </c>
      <c r="AO64" s="6"/>
      <c r="AP64" s="6"/>
      <c r="AQ64" s="73"/>
      <c r="AR64" s="73"/>
      <c r="AS64" s="73"/>
      <c r="AT64" s="73"/>
      <c r="AU64" s="73"/>
      <c r="AV64" s="73"/>
      <c r="AW64" s="73"/>
      <c r="AX64" s="73"/>
      <c r="AY64" s="73"/>
      <c r="AZ64" s="73"/>
      <c r="BA64" s="73"/>
      <c r="BB64" s="73"/>
      <c r="BC64" s="73"/>
    </row>
    <row r="65" spans="1:55" s="28" customFormat="1" ht="15.75" customHeight="1"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105">
        <v>0.49305555555555702</v>
      </c>
      <c r="AO65" s="6"/>
      <c r="AP65" s="6"/>
      <c r="AQ65" s="73"/>
      <c r="AR65" s="73"/>
      <c r="AS65" s="73"/>
      <c r="AT65" s="73"/>
      <c r="AU65" s="73"/>
      <c r="AV65" s="73"/>
      <c r="AW65" s="73"/>
      <c r="AX65" s="73"/>
      <c r="AY65" s="73"/>
      <c r="AZ65" s="73"/>
      <c r="BA65" s="73"/>
      <c r="BB65" s="73"/>
      <c r="BC65" s="73"/>
    </row>
    <row r="66" spans="1:55" s="28" customFormat="1" ht="15.75" customHeight="1"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105">
        <v>0.49652777777777901</v>
      </c>
      <c r="AO66" s="6"/>
      <c r="AP66" s="6"/>
      <c r="AQ66" s="73"/>
      <c r="AR66" s="73"/>
      <c r="AS66" s="73"/>
      <c r="AT66" s="73"/>
      <c r="AU66" s="73"/>
      <c r="AV66" s="73"/>
      <c r="AW66" s="73"/>
      <c r="AX66" s="73"/>
      <c r="AY66" s="73"/>
      <c r="AZ66" s="73"/>
      <c r="BA66" s="73"/>
      <c r="BB66" s="73"/>
      <c r="BC66" s="73"/>
    </row>
    <row r="67" spans="1:55" s="28" customFormat="1" ht="15.75" customHeight="1"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105">
        <v>0.500000000000002</v>
      </c>
      <c r="AO67" s="6"/>
      <c r="AP67" s="6"/>
      <c r="AQ67" s="73"/>
      <c r="AR67" s="73"/>
      <c r="AS67" s="73"/>
      <c r="AT67" s="73"/>
      <c r="AU67" s="73"/>
      <c r="AV67" s="73"/>
      <c r="AW67" s="73"/>
      <c r="AX67" s="73"/>
      <c r="AY67" s="73"/>
      <c r="AZ67" s="73"/>
      <c r="BA67" s="73"/>
      <c r="BB67" s="73"/>
      <c r="BC67" s="73"/>
    </row>
    <row r="68" spans="1:55" s="28" customFormat="1" ht="15.75" customHeight="1"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105">
        <v>0.50347222222222399</v>
      </c>
      <c r="AO68" s="6"/>
      <c r="AP68" s="6"/>
      <c r="AQ68" s="73"/>
      <c r="AR68" s="73"/>
      <c r="AS68" s="73"/>
      <c r="AT68" s="73"/>
      <c r="AU68" s="73"/>
      <c r="AV68" s="73"/>
      <c r="AW68" s="73"/>
      <c r="AX68" s="73"/>
      <c r="AY68" s="73"/>
      <c r="AZ68" s="73"/>
      <c r="BA68" s="73"/>
      <c r="BB68" s="73"/>
      <c r="BC68" s="73"/>
    </row>
    <row r="69" spans="1:55" s="28" customFormat="1"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105">
        <v>0.50694444444444597</v>
      </c>
      <c r="AO69" s="6"/>
      <c r="AP69" s="6"/>
      <c r="AQ69" s="73"/>
      <c r="AR69" s="73"/>
      <c r="AS69" s="73"/>
      <c r="AT69" s="73"/>
      <c r="AU69" s="73"/>
      <c r="AV69" s="73"/>
      <c r="AW69" s="73"/>
      <c r="AX69" s="73"/>
      <c r="AY69" s="73"/>
      <c r="AZ69" s="73"/>
      <c r="BA69" s="73"/>
      <c r="BB69" s="73"/>
      <c r="BC69" s="73"/>
    </row>
    <row r="70" spans="1:55" s="28"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105">
        <v>0.51041666666666896</v>
      </c>
      <c r="AO70" s="6"/>
      <c r="AP70" s="6"/>
      <c r="AQ70" s="73"/>
      <c r="AR70" s="73"/>
      <c r="AS70" s="73"/>
      <c r="AT70" s="73"/>
      <c r="AU70" s="73"/>
      <c r="AV70" s="73"/>
      <c r="AW70" s="73"/>
      <c r="AX70" s="73"/>
      <c r="AY70" s="73"/>
      <c r="AZ70" s="73"/>
      <c r="BA70" s="73"/>
      <c r="BB70" s="73"/>
      <c r="BC70" s="73"/>
    </row>
    <row r="71" spans="1:55" s="28"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105">
        <v>0.51388888888889095</v>
      </c>
      <c r="AO71" s="6"/>
      <c r="AP71" s="6"/>
      <c r="AQ71" s="73"/>
      <c r="AR71" s="73"/>
      <c r="AS71" s="73"/>
      <c r="AT71" s="73"/>
      <c r="AU71" s="73"/>
      <c r="AV71" s="73"/>
      <c r="AW71" s="73"/>
      <c r="AX71" s="73"/>
      <c r="AY71" s="73"/>
      <c r="AZ71" s="73"/>
      <c r="BA71" s="73"/>
      <c r="BB71" s="73"/>
      <c r="BC71" s="73"/>
    </row>
    <row r="72" spans="1:55" s="28"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105">
        <v>0.51736111111111305</v>
      </c>
      <c r="AO72" s="6"/>
      <c r="AP72" s="6"/>
      <c r="AQ72" s="73"/>
      <c r="AR72" s="73"/>
      <c r="AS72" s="73"/>
      <c r="AT72" s="73"/>
      <c r="AU72" s="73"/>
      <c r="AV72" s="73"/>
      <c r="AW72" s="73"/>
      <c r="AX72" s="73"/>
      <c r="AY72" s="73"/>
      <c r="AZ72" s="73"/>
      <c r="BA72" s="73"/>
      <c r="BB72" s="73"/>
      <c r="BC72" s="73"/>
    </row>
    <row r="73" spans="1:55" s="28"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105">
        <v>0.52083333333333504</v>
      </c>
      <c r="AO73" s="6"/>
      <c r="AP73" s="6"/>
      <c r="AQ73" s="73"/>
      <c r="AR73" s="73"/>
      <c r="AS73" s="73"/>
      <c r="AT73" s="73"/>
      <c r="AU73" s="73"/>
      <c r="AV73" s="73"/>
      <c r="AW73" s="73"/>
      <c r="AX73" s="73"/>
      <c r="AY73" s="73"/>
      <c r="AZ73" s="73"/>
      <c r="BA73" s="73"/>
      <c r="BB73" s="73"/>
      <c r="BC73" s="73"/>
    </row>
    <row r="74" spans="1:55" s="28"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105">
        <v>0.52430555555555802</v>
      </c>
      <c r="AO74" s="6"/>
      <c r="AP74" s="6"/>
      <c r="AQ74" s="73"/>
      <c r="AR74" s="73"/>
      <c r="AS74" s="73"/>
      <c r="AT74" s="73"/>
      <c r="AU74" s="73"/>
      <c r="AV74" s="73"/>
      <c r="AW74" s="73"/>
      <c r="AX74" s="73"/>
      <c r="AY74" s="73"/>
      <c r="AZ74" s="73"/>
      <c r="BA74" s="73"/>
      <c r="BB74" s="73"/>
      <c r="BC74" s="73"/>
    </row>
    <row r="75" spans="1:55" s="28"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105">
        <v>0.52777777777778001</v>
      </c>
      <c r="AO75" s="6"/>
      <c r="AP75" s="6"/>
      <c r="AQ75" s="73"/>
      <c r="AR75" s="73"/>
      <c r="AS75" s="73"/>
      <c r="AT75" s="73"/>
      <c r="AU75" s="73"/>
      <c r="AV75" s="73"/>
      <c r="AW75" s="73"/>
      <c r="AX75" s="73"/>
      <c r="AY75" s="73"/>
      <c r="AZ75" s="73"/>
      <c r="BA75" s="73"/>
      <c r="BB75" s="73"/>
      <c r="BC75" s="73"/>
    </row>
    <row r="76" spans="1:55" s="28"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105">
        <v>0.531250000000002</v>
      </c>
      <c r="AO76" s="6"/>
      <c r="AP76" s="6"/>
      <c r="AQ76" s="73"/>
      <c r="AR76" s="73"/>
      <c r="AS76" s="73"/>
      <c r="AT76" s="73"/>
      <c r="AU76" s="73"/>
      <c r="AV76" s="73"/>
      <c r="AW76" s="73"/>
      <c r="AX76" s="73"/>
      <c r="AY76" s="73"/>
      <c r="AZ76" s="73"/>
      <c r="BA76" s="73"/>
      <c r="BB76" s="73"/>
      <c r="BC76" s="73"/>
    </row>
    <row r="77" spans="1:55" s="28"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105">
        <v>0.53472222222222399</v>
      </c>
      <c r="AQ77" s="73"/>
      <c r="AR77" s="73"/>
      <c r="AS77" s="73"/>
      <c r="AT77" s="73"/>
      <c r="AU77" s="73"/>
      <c r="AV77" s="73"/>
      <c r="AW77" s="73"/>
      <c r="AX77" s="73"/>
      <c r="AY77" s="73"/>
      <c r="AZ77" s="73"/>
      <c r="BA77" s="73"/>
      <c r="BB77" s="73"/>
      <c r="BC77" s="73"/>
    </row>
    <row r="78" spans="1:55" s="28"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105">
        <v>0.53819444444444697</v>
      </c>
      <c r="AQ78" s="73"/>
      <c r="AR78" s="73"/>
      <c r="AS78" s="73"/>
      <c r="AT78" s="73"/>
      <c r="AU78" s="73"/>
      <c r="AV78" s="73"/>
      <c r="AW78" s="73"/>
      <c r="AX78" s="73"/>
      <c r="AY78" s="73"/>
      <c r="AZ78" s="73"/>
      <c r="BA78" s="73"/>
      <c r="BB78" s="73"/>
      <c r="BC78" s="73"/>
    </row>
    <row r="79" spans="1:55" s="28"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105">
        <v>0.54166666666666896</v>
      </c>
      <c r="AQ79" s="73"/>
      <c r="AR79" s="73"/>
      <c r="AS79" s="73"/>
      <c r="AT79" s="73"/>
      <c r="AU79" s="73"/>
      <c r="AV79" s="73"/>
      <c r="AW79" s="73"/>
      <c r="AX79" s="73"/>
      <c r="AY79" s="73"/>
      <c r="AZ79" s="73"/>
      <c r="BA79" s="73"/>
      <c r="BB79" s="73"/>
      <c r="BC79" s="73"/>
    </row>
    <row r="80" spans="1:55" s="28"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105">
        <v>0.54513888888889095</v>
      </c>
      <c r="AQ80" s="73"/>
      <c r="AR80" s="73"/>
      <c r="AS80" s="73"/>
      <c r="AT80" s="73"/>
      <c r="AU80" s="73"/>
      <c r="AV80" s="73"/>
      <c r="AW80" s="73"/>
      <c r="AX80" s="73"/>
      <c r="AY80" s="73"/>
      <c r="AZ80" s="73"/>
      <c r="BA80" s="73"/>
      <c r="BB80" s="73"/>
      <c r="BC80" s="73"/>
    </row>
    <row r="81" spans="1:55" s="28"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105">
        <v>0.54861111111111305</v>
      </c>
      <c r="AQ81" s="73"/>
      <c r="AR81" s="73"/>
      <c r="AS81" s="73"/>
      <c r="AT81" s="73"/>
      <c r="AU81" s="73"/>
      <c r="AV81" s="73"/>
      <c r="AW81" s="73"/>
      <c r="AX81" s="73"/>
      <c r="AY81" s="73"/>
      <c r="AZ81" s="73"/>
      <c r="BA81" s="73"/>
      <c r="BB81" s="73"/>
      <c r="BC81" s="73"/>
    </row>
    <row r="82" spans="1:55" s="28"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105">
        <v>0.55208333333333603</v>
      </c>
    </row>
    <row r="83" spans="1:55" s="28"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105">
        <v>0.55555555555555802</v>
      </c>
    </row>
    <row r="84" spans="1:55" s="28"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105">
        <v>0.55902777777778001</v>
      </c>
    </row>
    <row r="85" spans="1:55" s="28"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105">
        <v>0.562500000000003</v>
      </c>
    </row>
    <row r="86" spans="1:55" s="28"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105">
        <v>0.56597222222222499</v>
      </c>
    </row>
    <row r="87" spans="1:55" s="28"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105">
        <v>0.56944444444444697</v>
      </c>
    </row>
    <row r="88" spans="1:55" s="28"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105">
        <v>0.57291666666666896</v>
      </c>
    </row>
    <row r="89" spans="1:55" s="28"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105">
        <v>0.57638888888889195</v>
      </c>
    </row>
    <row r="90" spans="1:55" s="28"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105">
        <v>0.57986111111111405</v>
      </c>
    </row>
    <row r="91" spans="1:55" s="28"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105">
        <v>0.58333333333333603</v>
      </c>
    </row>
    <row r="92" spans="1:55" s="28"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105">
        <v>0.58680555555555802</v>
      </c>
    </row>
    <row r="93" spans="1:55" s="28"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105">
        <v>0.59027777777778101</v>
      </c>
    </row>
    <row r="94" spans="1:55" s="28"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105">
        <v>0.593750000000003</v>
      </c>
    </row>
    <row r="95" spans="1:55" s="28"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105">
        <v>0.59722222222222499</v>
      </c>
    </row>
    <row r="96" spans="1:55" s="28"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105">
        <v>0.60069444444444697</v>
      </c>
    </row>
    <row r="97" spans="1:33" s="28"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105">
        <v>0.60416666666666996</v>
      </c>
    </row>
    <row r="98" spans="1:33" s="28"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105">
        <v>0.60763888888889195</v>
      </c>
    </row>
    <row r="99" spans="1:33" s="28"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105">
        <v>0.61111111111111405</v>
      </c>
    </row>
    <row r="100" spans="1:33" s="28"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105">
        <v>0.61458333333333603</v>
      </c>
    </row>
    <row r="101" spans="1:33" s="28"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105">
        <v>0.61805555555555902</v>
      </c>
    </row>
    <row r="102" spans="1:33" s="28"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105">
        <v>0.62152777777778101</v>
      </c>
    </row>
    <row r="103" spans="1:33" s="28"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105">
        <v>0.625000000000003</v>
      </c>
    </row>
    <row r="104" spans="1:33" s="28"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105">
        <v>0.62847222222222598</v>
      </c>
    </row>
    <row r="105" spans="1:33" s="28"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105">
        <v>0.63194444444444797</v>
      </c>
    </row>
    <row r="106" spans="1:33" s="28"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105">
        <v>0.63541666666666996</v>
      </c>
    </row>
    <row r="107" spans="1:33" s="28"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105">
        <v>0.63888888888889195</v>
      </c>
    </row>
    <row r="108" spans="1:33" s="28"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105">
        <v>0.64236111111111505</v>
      </c>
    </row>
    <row r="109" spans="1:33" s="28"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105">
        <v>0.64583333333333703</v>
      </c>
    </row>
    <row r="110" spans="1:33" s="28"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105">
        <v>0.64930555555555902</v>
      </c>
    </row>
    <row r="111" spans="1:33" s="28"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105">
        <v>0.65277777777778101</v>
      </c>
    </row>
    <row r="112" spans="1:33" s="28"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105">
        <v>0.656250000000004</v>
      </c>
    </row>
    <row r="113" spans="1:33" s="28"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105">
        <v>0.65972222222222598</v>
      </c>
    </row>
    <row r="114" spans="1:33" s="28"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105">
        <v>0.66319444444444797</v>
      </c>
    </row>
    <row r="115" spans="1:33" s="28"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105">
        <v>0.66666666666666996</v>
      </c>
    </row>
    <row r="116" spans="1:33" s="28"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105">
        <v>0.67013888888889295</v>
      </c>
    </row>
    <row r="117" spans="1:33" s="28"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105">
        <v>0.67361111111111505</v>
      </c>
    </row>
    <row r="118" spans="1:33" s="28"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105">
        <v>0.67708333333333703</v>
      </c>
    </row>
    <row r="119" spans="1:33" s="28"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105">
        <v>0.68055555555556002</v>
      </c>
    </row>
    <row r="120" spans="1:33" s="28"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105">
        <v>0.68402777777778201</v>
      </c>
    </row>
    <row r="121" spans="1:33" s="28"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105">
        <v>0.687500000000004</v>
      </c>
    </row>
    <row r="122" spans="1:33" s="28"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105">
        <v>0.69097222222222598</v>
      </c>
    </row>
    <row r="123" spans="1:33" s="28"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105">
        <v>0.69444444444444897</v>
      </c>
    </row>
    <row r="124" spans="1:33" s="28"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105">
        <v>0.69791666666667096</v>
      </c>
    </row>
    <row r="125" spans="1:33" s="28"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105">
        <v>0.70138888888889295</v>
      </c>
    </row>
    <row r="126" spans="1:33" s="28"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105">
        <v>0.70486111111111505</v>
      </c>
    </row>
    <row r="127" spans="1:33" s="28"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105">
        <v>0.70833333333333803</v>
      </c>
    </row>
    <row r="128" spans="1:33" s="28"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105">
        <v>0.71180555555556002</v>
      </c>
    </row>
    <row r="129" spans="1:33" s="28"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105">
        <v>0.71527777777778201</v>
      </c>
    </row>
    <row r="130" spans="1:33" s="28"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105">
        <v>0.718750000000004</v>
      </c>
    </row>
    <row r="131" spans="1:33" s="28" customFormat="1"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105">
        <v>0.72222222222222698</v>
      </c>
    </row>
    <row r="132" spans="1:33" s="28" customFormat="1"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105">
        <v>0.72569444444444897</v>
      </c>
    </row>
    <row r="133" spans="1:33" s="28" customFormat="1"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105">
        <v>0.72916666666667096</v>
      </c>
    </row>
    <row r="134" spans="1:33" s="28" customFormat="1"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105">
        <v>0.73263888888889395</v>
      </c>
    </row>
    <row r="135" spans="1:33" s="28" customFormat="1"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105">
        <v>0.73611111111111605</v>
      </c>
    </row>
    <row r="136" spans="1:33" s="28" customFormat="1" ht="17.25" x14ac:dyDescent="0.1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105">
        <v>0.73958333333333803</v>
      </c>
    </row>
    <row r="137" spans="1:33" s="28" customFormat="1" ht="17.25" x14ac:dyDescent="0.1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105">
        <v>0.74305555555556002</v>
      </c>
    </row>
    <row r="138" spans="1:33" s="28" customFormat="1" ht="17.25" x14ac:dyDescent="0.1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105">
        <v>0.74652777777778301</v>
      </c>
    </row>
    <row r="139" spans="1:33" s="28" customFormat="1" ht="17.25" x14ac:dyDescent="0.1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105">
        <v>0.750000000000005</v>
      </c>
    </row>
    <row r="140" spans="1:33" s="28" customFormat="1" ht="17.25" x14ac:dyDescent="0.1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105">
        <v>0.75347222222222698</v>
      </c>
    </row>
    <row r="141" spans="1:33" s="28" customFormat="1" ht="17.25" x14ac:dyDescent="0.15">
      <c r="A141" s="6"/>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6"/>
      <c r="AE141" s="6"/>
      <c r="AG141" s="105">
        <v>0.75694444444444897</v>
      </c>
    </row>
    <row r="142" spans="1:33" s="28" customFormat="1" ht="17.25" x14ac:dyDescent="0.15">
      <c r="A142" s="6"/>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6"/>
      <c r="AE142" s="6"/>
      <c r="AG142" s="105">
        <v>0.76041666666667196</v>
      </c>
    </row>
    <row r="143" spans="1:33" s="28" customFormat="1" ht="17.25" x14ac:dyDescent="0.15">
      <c r="A143" s="6"/>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6"/>
      <c r="AE143" s="6"/>
      <c r="AG143" s="105">
        <v>0.76388888888889395</v>
      </c>
    </row>
    <row r="144" spans="1:33" s="28" customFormat="1" x14ac:dyDescent="0.1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105">
        <v>0.76736111111111605</v>
      </c>
    </row>
    <row r="145" spans="1:33" s="28" customFormat="1" x14ac:dyDescent="0.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105">
        <v>0.77083333333333803</v>
      </c>
    </row>
    <row r="146" spans="1:33" s="28" customFormat="1" x14ac:dyDescent="0.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105">
        <v>0.77430555555556102</v>
      </c>
    </row>
    <row r="147" spans="1:33" s="28" customFormat="1" x14ac:dyDescent="0.1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105">
        <v>0.77777777777778301</v>
      </c>
    </row>
    <row r="148" spans="1:33" s="28" customFormat="1" x14ac:dyDescent="0.1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105">
        <v>0.781250000000005</v>
      </c>
    </row>
  </sheetData>
  <mergeCells count="94">
    <mergeCell ref="B31:AC31"/>
    <mergeCell ref="B32:AC32"/>
    <mergeCell ref="C25:O25"/>
    <mergeCell ref="P25:R25"/>
    <mergeCell ref="S25:U25"/>
    <mergeCell ref="V25:X25"/>
    <mergeCell ref="Y25:AC25"/>
    <mergeCell ref="C26:O26"/>
    <mergeCell ref="P26:R26"/>
    <mergeCell ref="S26:U26"/>
    <mergeCell ref="C22:O22"/>
    <mergeCell ref="P22:R22"/>
    <mergeCell ref="S22:U22"/>
    <mergeCell ref="V22:X22"/>
    <mergeCell ref="Y22:AC22"/>
    <mergeCell ref="C24:O24"/>
    <mergeCell ref="P24:R24"/>
    <mergeCell ref="S24:U24"/>
    <mergeCell ref="V24:X24"/>
    <mergeCell ref="Y24:AC24"/>
    <mergeCell ref="C20:O20"/>
    <mergeCell ref="P20:R20"/>
    <mergeCell ref="S20:U20"/>
    <mergeCell ref="V20:X20"/>
    <mergeCell ref="Y20:AC20"/>
    <mergeCell ref="C23:O23"/>
    <mergeCell ref="P23:R23"/>
    <mergeCell ref="S23:U23"/>
    <mergeCell ref="V23:X23"/>
    <mergeCell ref="Y23:AC23"/>
    <mergeCell ref="C21:O21"/>
    <mergeCell ref="P21:R21"/>
    <mergeCell ref="S21:U21"/>
    <mergeCell ref="V21:X21"/>
    <mergeCell ref="Y21:AC21"/>
    <mergeCell ref="Y19:AC19"/>
    <mergeCell ref="AI16:AJ16"/>
    <mergeCell ref="AK16:AL16"/>
    <mergeCell ref="AM16:AN16"/>
    <mergeCell ref="B18:O18"/>
    <mergeCell ref="P18:R18"/>
    <mergeCell ref="S18:U18"/>
    <mergeCell ref="V18:X18"/>
    <mergeCell ref="Y18:AC18"/>
    <mergeCell ref="AI18:AJ18"/>
    <mergeCell ref="AM18:AN18"/>
    <mergeCell ref="C19:O19"/>
    <mergeCell ref="P19:R19"/>
    <mergeCell ref="S19:U19"/>
    <mergeCell ref="V19:X19"/>
    <mergeCell ref="AK18:AL18"/>
    <mergeCell ref="B16:O17"/>
    <mergeCell ref="P16:R17"/>
    <mergeCell ref="S16:U17"/>
    <mergeCell ref="V16:X17"/>
    <mergeCell ref="Y16:AC17"/>
    <mergeCell ref="AH16:AH17"/>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 ref="V26:X26"/>
    <mergeCell ref="Y26:AC26"/>
    <mergeCell ref="C27:O27"/>
    <mergeCell ref="P27:R27"/>
    <mergeCell ref="S27:U27"/>
    <mergeCell ref="V27:X27"/>
    <mergeCell ref="Y27:AC27"/>
    <mergeCell ref="C29:O29"/>
    <mergeCell ref="P29:R29"/>
    <mergeCell ref="S29:U29"/>
    <mergeCell ref="V29:X29"/>
    <mergeCell ref="Y29:AC29"/>
    <mergeCell ref="C28:O28"/>
    <mergeCell ref="P28:R28"/>
    <mergeCell ref="S28:U28"/>
    <mergeCell ref="V28:X28"/>
    <mergeCell ref="Y28:AC28"/>
  </mergeCells>
  <phoneticPr fontId="12"/>
  <dataValidations count="3">
    <dataValidation type="list" allowBlank="1" showInputMessage="1" showErrorMessage="1" sqref="M11:P11 R11:U11 M10 R10" xr:uid="{00000000-0002-0000-0B00-000000000000}">
      <formula1>$AG$17:$AG$148</formula1>
    </dataValidation>
    <dataValidation type="list" allowBlank="1" showInputMessage="1" showErrorMessage="1" sqref="S19:S28 V19:V28 P19:P28" xr:uid="{00000000-0002-0000-0B00-000001000000}">
      <formula1>$AH$19:$AH$23</formula1>
    </dataValidation>
    <dataValidation type="list" allowBlank="1" showInputMessage="1" showErrorMessage="1" sqref="S29 V29 P29" xr:uid="{00000000-0002-0000-0B00-000002000000}">
      <formula1>$AH$19:$AH$22</formula1>
    </dataValidation>
  </dataValidations>
  <printOptions horizontalCentered="1"/>
  <pageMargins left="0.70866141732283472" right="0.70866141732283472" top="0.74803149606299213" bottom="0" header="0.31496062992125984" footer="0.31496062992125984"/>
  <pageSetup paperSize="9" orientation="portrait" horizontalDpi="300" verticalDpi="300"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dimension ref="A1:BC148"/>
  <sheetViews>
    <sheetView showGridLines="0" zoomScaleNormal="100" workbookViewId="0">
      <selection activeCell="E13" sqref="E13:U13"/>
    </sheetView>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0" style="6" hidden="1" customWidth="1"/>
    <col min="32" max="33" width="8.5" style="28" hidden="1" customWidth="1"/>
    <col min="34" max="34" width="3.875" style="28" hidden="1" customWidth="1"/>
    <col min="35" max="40" width="8.5" style="28" hidden="1" customWidth="1"/>
    <col min="41" max="16384" width="9" style="6"/>
  </cols>
  <sheetData>
    <row r="1" spans="1:41" ht="21" x14ac:dyDescent="0.1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1:41" s="73" customFormat="1" ht="3" customHeight="1" x14ac:dyDescent="0.15">
      <c r="B2" s="74"/>
      <c r="AE2" s="75"/>
    </row>
    <row r="3" spans="1:41" s="73" customFormat="1" ht="42" customHeight="1" x14ac:dyDescent="0.15">
      <c r="B3" s="381" t="s">
        <v>224</v>
      </c>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264"/>
      <c r="AE3" s="77"/>
    </row>
    <row r="4" spans="1:41" s="73" customFormat="1" ht="7.5" customHeight="1" x14ac:dyDescent="0.15">
      <c r="B4" s="264"/>
      <c r="C4" s="264"/>
      <c r="D4" s="264"/>
      <c r="E4" s="264"/>
      <c r="F4" s="264"/>
      <c r="G4" s="264"/>
      <c r="H4" s="264"/>
      <c r="I4" s="264"/>
      <c r="J4" s="264"/>
      <c r="K4" s="264"/>
      <c r="L4" s="264"/>
      <c r="M4" s="264"/>
      <c r="N4" s="264"/>
      <c r="O4" s="264"/>
      <c r="P4" s="264"/>
      <c r="Q4" s="264"/>
      <c r="R4" s="264"/>
      <c r="S4" s="264"/>
      <c r="T4" s="264"/>
      <c r="U4" s="264"/>
      <c r="V4" s="264"/>
      <c r="W4" s="264"/>
      <c r="X4" s="264"/>
      <c r="Y4" s="264"/>
      <c r="Z4" s="264"/>
      <c r="AA4" s="264"/>
      <c r="AB4" s="264"/>
      <c r="AC4" s="264"/>
      <c r="AD4" s="264"/>
      <c r="AE4" s="77"/>
    </row>
    <row r="5" spans="1:41" s="73" customFormat="1" ht="7.5" customHeight="1" x14ac:dyDescent="0.15">
      <c r="A5" s="78"/>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80"/>
      <c r="AE5" s="75"/>
      <c r="AF5" s="81"/>
      <c r="AG5" s="81"/>
      <c r="AH5" s="81"/>
      <c r="AI5" s="81"/>
      <c r="AJ5" s="81"/>
      <c r="AK5" s="81"/>
      <c r="AL5" s="81"/>
      <c r="AM5" s="81"/>
      <c r="AN5" s="81"/>
    </row>
    <row r="6" spans="1:41" s="73" customFormat="1" ht="18.75" customHeight="1" x14ac:dyDescent="0.15">
      <c r="A6" s="78"/>
      <c r="B6" s="481" t="s">
        <v>28</v>
      </c>
      <c r="C6" s="481"/>
      <c r="D6" s="516" t="s">
        <v>223</v>
      </c>
      <c r="E6" s="516"/>
      <c r="F6" s="516"/>
      <c r="G6" s="516"/>
      <c r="H6" s="516"/>
      <c r="I6" s="516"/>
      <c r="J6" s="516"/>
      <c r="K6" s="516"/>
      <c r="L6" s="516"/>
      <c r="M6" s="516"/>
      <c r="N6" s="516"/>
      <c r="O6" s="516"/>
      <c r="P6" s="516"/>
      <c r="Q6" s="516"/>
      <c r="R6" s="516"/>
      <c r="S6" s="516"/>
      <c r="T6" s="516"/>
      <c r="U6" s="516"/>
      <c r="V6" s="516"/>
      <c r="W6" s="516"/>
      <c r="X6" s="516"/>
      <c r="Y6" s="516"/>
      <c r="Z6" s="516"/>
      <c r="AA6" s="516"/>
      <c r="AB6" s="516"/>
      <c r="AC6" s="517"/>
      <c r="AE6" s="75"/>
      <c r="AF6" s="81"/>
      <c r="AG6" s="81"/>
      <c r="AH6" s="81"/>
      <c r="AI6" s="81"/>
      <c r="AJ6" s="81"/>
      <c r="AO6" s="73" t="s">
        <v>151</v>
      </c>
    </row>
    <row r="7" spans="1:41" s="73" customFormat="1" ht="32.1" customHeight="1" x14ac:dyDescent="0.15">
      <c r="A7" s="78"/>
      <c r="B7" s="482" t="s">
        <v>327</v>
      </c>
      <c r="C7" s="482"/>
      <c r="D7" s="524" t="s">
        <v>333</v>
      </c>
      <c r="E7" s="524"/>
      <c r="F7" s="524"/>
      <c r="G7" s="524"/>
      <c r="H7" s="524"/>
      <c r="I7" s="524"/>
      <c r="J7" s="524"/>
      <c r="K7" s="524"/>
      <c r="L7" s="524"/>
      <c r="M7" s="524"/>
      <c r="N7" s="524"/>
      <c r="O7" s="524"/>
      <c r="P7" s="524"/>
      <c r="Q7" s="524"/>
      <c r="R7" s="524"/>
      <c r="S7" s="524"/>
      <c r="T7" s="524"/>
      <c r="U7" s="524"/>
      <c r="V7" s="524"/>
      <c r="W7" s="524"/>
      <c r="X7" s="524"/>
      <c r="Y7" s="524"/>
      <c r="Z7" s="524"/>
      <c r="AA7" s="524"/>
      <c r="AB7" s="524"/>
      <c r="AC7" s="525"/>
      <c r="AE7" s="75"/>
      <c r="AI7" s="81"/>
      <c r="AJ7" s="81"/>
      <c r="AK7" s="81"/>
      <c r="AL7" s="81"/>
      <c r="AM7" s="81"/>
      <c r="AN7" s="81"/>
    </row>
    <row r="8" spans="1:41" s="73" customFormat="1" ht="7.5" customHeight="1" x14ac:dyDescent="0.15">
      <c r="A8" s="78"/>
      <c r="B8" s="82"/>
      <c r="C8" s="83"/>
      <c r="D8" s="83"/>
      <c r="E8" s="83"/>
      <c r="F8" s="83"/>
      <c r="G8" s="83"/>
      <c r="H8" s="83"/>
      <c r="I8" s="82"/>
      <c r="J8" s="83"/>
      <c r="K8" s="83"/>
      <c r="L8" s="83"/>
      <c r="M8" s="83"/>
      <c r="N8" s="83"/>
      <c r="O8" s="83"/>
      <c r="P8" s="83"/>
      <c r="Q8" s="83"/>
      <c r="R8" s="83"/>
      <c r="S8" s="83"/>
      <c r="T8" s="83"/>
      <c r="U8" s="83"/>
      <c r="V8" s="83"/>
      <c r="W8" s="83"/>
      <c r="X8" s="83"/>
      <c r="Y8" s="83"/>
      <c r="Z8" s="83"/>
      <c r="AA8" s="83"/>
      <c r="AB8" s="83"/>
      <c r="AC8" s="84"/>
      <c r="AE8" s="75"/>
    </row>
    <row r="9" spans="1:41" s="73" customFormat="1" ht="7.5" customHeight="1" thickBot="1" x14ac:dyDescent="0.2">
      <c r="AE9" s="75"/>
    </row>
    <row r="10" spans="1:41" s="73" customFormat="1" ht="18.75" customHeight="1" x14ac:dyDescent="0.15">
      <c r="B10" s="374" t="s">
        <v>29</v>
      </c>
      <c r="C10" s="374"/>
      <c r="D10" s="265">
        <v>1</v>
      </c>
      <c r="E10" s="491"/>
      <c r="F10" s="492"/>
      <c r="G10" s="492"/>
      <c r="H10" s="492"/>
      <c r="I10" s="493"/>
      <c r="J10" s="496" t="s">
        <v>30</v>
      </c>
      <c r="K10" s="374"/>
      <c r="L10" s="266">
        <v>1</v>
      </c>
      <c r="M10" s="475"/>
      <c r="N10" s="494"/>
      <c r="O10" s="494"/>
      <c r="P10" s="495"/>
      <c r="Q10" s="87" t="s">
        <v>1</v>
      </c>
      <c r="R10" s="475"/>
      <c r="S10" s="476"/>
      <c r="T10" s="476"/>
      <c r="U10" s="477"/>
      <c r="V10" s="496" t="s">
        <v>2</v>
      </c>
      <c r="W10" s="374"/>
      <c r="X10" s="374"/>
      <c r="Y10" s="518" t="str">
        <f>IF(ISBLANK(シート1!N7),"",シート1!N7)</f>
        <v/>
      </c>
      <c r="Z10" s="519"/>
      <c r="AA10" s="519"/>
      <c r="AB10" s="519"/>
      <c r="AC10" s="520"/>
      <c r="AE10" s="75"/>
    </row>
    <row r="11" spans="1:41" s="73" customFormat="1" ht="18.75" customHeight="1" thickBot="1" x14ac:dyDescent="0.2">
      <c r="B11" s="374"/>
      <c r="C11" s="374"/>
      <c r="D11" s="267">
        <v>2</v>
      </c>
      <c r="E11" s="478"/>
      <c r="F11" s="479"/>
      <c r="G11" s="479"/>
      <c r="H11" s="479"/>
      <c r="I11" s="480"/>
      <c r="J11" s="496"/>
      <c r="K11" s="374"/>
      <c r="L11" s="266">
        <v>2</v>
      </c>
      <c r="M11" s="487"/>
      <c r="N11" s="488"/>
      <c r="O11" s="488"/>
      <c r="P11" s="489"/>
      <c r="Q11" s="87" t="s">
        <v>1</v>
      </c>
      <c r="R11" s="487"/>
      <c r="S11" s="488"/>
      <c r="T11" s="488"/>
      <c r="U11" s="489"/>
      <c r="V11" s="496"/>
      <c r="W11" s="374"/>
      <c r="X11" s="374"/>
      <c r="Y11" s="521"/>
      <c r="Z11" s="522"/>
      <c r="AA11" s="522"/>
      <c r="AB11" s="522"/>
      <c r="AC11" s="523"/>
      <c r="AD11" s="89"/>
      <c r="AE11" s="89"/>
      <c r="AF11" s="89"/>
      <c r="AG11" s="89"/>
      <c r="AI11" s="75"/>
    </row>
    <row r="12" spans="1:41" s="90" customFormat="1" ht="3.75" customHeight="1" thickBot="1" x14ac:dyDescent="0.2">
      <c r="B12" s="91"/>
      <c r="C12" s="91"/>
      <c r="D12" s="270"/>
      <c r="E12" s="91"/>
      <c r="F12" s="91"/>
      <c r="G12" s="91"/>
      <c r="H12" s="91"/>
      <c r="I12" s="93"/>
      <c r="J12" s="270"/>
      <c r="K12" s="270"/>
      <c r="L12" s="91"/>
      <c r="M12" s="91"/>
      <c r="N12" s="91"/>
      <c r="O12" s="270"/>
      <c r="P12" s="270"/>
      <c r="Q12" s="270"/>
      <c r="R12" s="270"/>
      <c r="S12" s="91"/>
      <c r="T12" s="91"/>
      <c r="U12" s="91"/>
      <c r="V12" s="91"/>
      <c r="W12" s="91"/>
      <c r="X12" s="91"/>
      <c r="Y12" s="91"/>
      <c r="Z12" s="91"/>
      <c r="AA12" s="94"/>
      <c r="AB12" s="270"/>
      <c r="AC12" s="270"/>
      <c r="AF12" s="73"/>
      <c r="AG12" s="73"/>
    </row>
    <row r="13" spans="1:41" s="73" customFormat="1" ht="18.75" customHeight="1" x14ac:dyDescent="0.15">
      <c r="B13" s="374" t="s">
        <v>4</v>
      </c>
      <c r="C13" s="374"/>
      <c r="D13" s="265">
        <v>1</v>
      </c>
      <c r="E13" s="555"/>
      <c r="F13" s="556"/>
      <c r="G13" s="556"/>
      <c r="H13" s="556"/>
      <c r="I13" s="556"/>
      <c r="J13" s="556"/>
      <c r="K13" s="556"/>
      <c r="L13" s="556"/>
      <c r="M13" s="556"/>
      <c r="N13" s="556"/>
      <c r="O13" s="556"/>
      <c r="P13" s="556"/>
      <c r="Q13" s="556"/>
      <c r="R13" s="556"/>
      <c r="S13" s="556"/>
      <c r="T13" s="556"/>
      <c r="U13" s="557"/>
      <c r="V13" s="496" t="s">
        <v>3</v>
      </c>
      <c r="W13" s="374"/>
      <c r="X13" s="377"/>
      <c r="Y13" s="518" t="str">
        <f>IF(ISBLANK(シート1!N9),"",シート1!N9)</f>
        <v/>
      </c>
      <c r="Z13" s="519"/>
      <c r="AA13" s="519"/>
      <c r="AB13" s="519"/>
      <c r="AC13" s="520"/>
    </row>
    <row r="14" spans="1:41" s="73" customFormat="1" ht="18.75" customHeight="1" thickBot="1" x14ac:dyDescent="0.2">
      <c r="B14" s="374"/>
      <c r="C14" s="374"/>
      <c r="D14" s="267">
        <v>2</v>
      </c>
      <c r="E14" s="500"/>
      <c r="F14" s="501"/>
      <c r="G14" s="501"/>
      <c r="H14" s="501"/>
      <c r="I14" s="501"/>
      <c r="J14" s="501"/>
      <c r="K14" s="501"/>
      <c r="L14" s="501"/>
      <c r="M14" s="501"/>
      <c r="N14" s="501"/>
      <c r="O14" s="501"/>
      <c r="P14" s="501"/>
      <c r="Q14" s="501"/>
      <c r="R14" s="501"/>
      <c r="S14" s="501"/>
      <c r="T14" s="501"/>
      <c r="U14" s="502"/>
      <c r="V14" s="496"/>
      <c r="W14" s="374"/>
      <c r="X14" s="377"/>
      <c r="Y14" s="521"/>
      <c r="Z14" s="522"/>
      <c r="AA14" s="522"/>
      <c r="AB14" s="522"/>
      <c r="AC14" s="523"/>
    </row>
    <row r="15" spans="1:41" s="73" customFormat="1" x14ac:dyDescent="0.15">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row>
    <row r="16" spans="1:41" s="73" customFormat="1" ht="22.5" customHeight="1" x14ac:dyDescent="0.15">
      <c r="A16" s="75"/>
      <c r="B16" s="503" t="s">
        <v>33</v>
      </c>
      <c r="C16" s="504"/>
      <c r="D16" s="504"/>
      <c r="E16" s="504"/>
      <c r="F16" s="504"/>
      <c r="G16" s="504"/>
      <c r="H16" s="504"/>
      <c r="I16" s="504"/>
      <c r="J16" s="504"/>
      <c r="K16" s="504"/>
      <c r="L16" s="504"/>
      <c r="M16" s="504"/>
      <c r="N16" s="504"/>
      <c r="O16" s="505"/>
      <c r="P16" s="443" t="s">
        <v>206</v>
      </c>
      <c r="Q16" s="444"/>
      <c r="R16" s="445"/>
      <c r="S16" s="443" t="s">
        <v>205</v>
      </c>
      <c r="T16" s="444"/>
      <c r="U16" s="445"/>
      <c r="V16" s="443" t="s">
        <v>215</v>
      </c>
      <c r="W16" s="444"/>
      <c r="X16" s="445"/>
      <c r="Y16" s="490" t="s">
        <v>35</v>
      </c>
      <c r="Z16" s="490"/>
      <c r="AA16" s="490"/>
      <c r="AB16" s="490"/>
      <c r="AC16" s="490"/>
      <c r="AD16" s="75"/>
      <c r="AF16" s="95" t="s">
        <v>13</v>
      </c>
      <c r="AG16" s="95" t="s">
        <v>31</v>
      </c>
      <c r="AH16" s="463"/>
      <c r="AI16" s="434" t="s">
        <v>43</v>
      </c>
      <c r="AJ16" s="435"/>
      <c r="AK16" s="434" t="s">
        <v>34</v>
      </c>
      <c r="AL16" s="435"/>
      <c r="AM16" s="434" t="s">
        <v>42</v>
      </c>
      <c r="AN16" s="435"/>
    </row>
    <row r="17" spans="1:42" s="73" customFormat="1" ht="22.5" customHeight="1" thickBot="1" x14ac:dyDescent="0.2">
      <c r="A17" s="75"/>
      <c r="B17" s="506"/>
      <c r="C17" s="507"/>
      <c r="D17" s="507"/>
      <c r="E17" s="507"/>
      <c r="F17" s="507"/>
      <c r="G17" s="507"/>
      <c r="H17" s="507"/>
      <c r="I17" s="507"/>
      <c r="J17" s="507"/>
      <c r="K17" s="507"/>
      <c r="L17" s="507"/>
      <c r="M17" s="507"/>
      <c r="N17" s="507"/>
      <c r="O17" s="508"/>
      <c r="P17" s="446"/>
      <c r="Q17" s="447"/>
      <c r="R17" s="448"/>
      <c r="S17" s="446"/>
      <c r="T17" s="447"/>
      <c r="U17" s="448"/>
      <c r="V17" s="446"/>
      <c r="W17" s="447"/>
      <c r="X17" s="448"/>
      <c r="Y17" s="490"/>
      <c r="Z17" s="490"/>
      <c r="AA17" s="490"/>
      <c r="AB17" s="490"/>
      <c r="AC17" s="490"/>
      <c r="AD17" s="75"/>
      <c r="AF17" s="96"/>
      <c r="AG17" s="97" t="s">
        <v>32</v>
      </c>
      <c r="AH17" s="464"/>
      <c r="AI17" s="98" t="s">
        <v>44</v>
      </c>
      <c r="AJ17" s="99" t="s">
        <v>45</v>
      </c>
      <c r="AK17" s="98" t="s">
        <v>44</v>
      </c>
      <c r="AL17" s="100" t="s">
        <v>45</v>
      </c>
      <c r="AM17" s="101" t="s">
        <v>46</v>
      </c>
      <c r="AN17" s="100" t="s">
        <v>45</v>
      </c>
    </row>
    <row r="18" spans="1:42" s="73" customFormat="1" ht="30" customHeight="1" thickBot="1" x14ac:dyDescent="0.2">
      <c r="A18" s="75"/>
      <c r="B18" s="485" t="s">
        <v>152</v>
      </c>
      <c r="C18" s="486"/>
      <c r="D18" s="486"/>
      <c r="E18" s="486"/>
      <c r="F18" s="486"/>
      <c r="G18" s="486"/>
      <c r="H18" s="486"/>
      <c r="I18" s="486"/>
      <c r="J18" s="486"/>
      <c r="K18" s="486"/>
      <c r="L18" s="486"/>
      <c r="M18" s="486"/>
      <c r="N18" s="486"/>
      <c r="O18" s="486"/>
      <c r="P18" s="515"/>
      <c r="Q18" s="437"/>
      <c r="R18" s="438"/>
      <c r="S18" s="436"/>
      <c r="T18" s="437"/>
      <c r="U18" s="438"/>
      <c r="V18" s="436"/>
      <c r="W18" s="437"/>
      <c r="X18" s="439"/>
      <c r="Y18" s="440"/>
      <c r="Z18" s="441"/>
      <c r="AA18" s="441"/>
      <c r="AB18" s="441"/>
      <c r="AC18" s="441"/>
      <c r="AD18" s="75"/>
      <c r="AF18" s="95" t="s">
        <v>13</v>
      </c>
      <c r="AG18" s="95" t="s">
        <v>31</v>
      </c>
      <c r="AH18" s="268"/>
      <c r="AI18" s="434" t="s">
        <v>43</v>
      </c>
      <c r="AJ18" s="435"/>
      <c r="AK18" s="434" t="s">
        <v>34</v>
      </c>
      <c r="AL18" s="435"/>
      <c r="AM18" s="434" t="s">
        <v>42</v>
      </c>
      <c r="AN18" s="435"/>
    </row>
    <row r="19" spans="1:42" s="73" customFormat="1" ht="41.25" customHeight="1" x14ac:dyDescent="0.15">
      <c r="A19" s="75"/>
      <c r="B19" s="103" t="s">
        <v>36</v>
      </c>
      <c r="C19" s="461" t="s">
        <v>300</v>
      </c>
      <c r="D19" s="462"/>
      <c r="E19" s="462"/>
      <c r="F19" s="462"/>
      <c r="G19" s="462"/>
      <c r="H19" s="462"/>
      <c r="I19" s="462"/>
      <c r="J19" s="462"/>
      <c r="K19" s="462"/>
      <c r="L19" s="462"/>
      <c r="M19" s="462"/>
      <c r="N19" s="462"/>
      <c r="O19" s="590"/>
      <c r="P19" s="591"/>
      <c r="Q19" s="592"/>
      <c r="R19" s="593"/>
      <c r="S19" s="472"/>
      <c r="T19" s="473"/>
      <c r="U19" s="474"/>
      <c r="V19" s="468"/>
      <c r="W19" s="468"/>
      <c r="X19" s="468"/>
      <c r="Y19" s="459"/>
      <c r="Z19" s="459"/>
      <c r="AA19" s="459"/>
      <c r="AB19" s="459"/>
      <c r="AC19" s="460"/>
      <c r="AD19" s="75"/>
      <c r="AF19" s="104" t="s">
        <v>11</v>
      </c>
      <c r="AG19" s="105">
        <v>0.33333333333333331</v>
      </c>
      <c r="AH19" s="106"/>
      <c r="AI19" s="107"/>
      <c r="AJ19" s="108"/>
      <c r="AK19" s="109"/>
      <c r="AL19" s="110"/>
      <c r="AM19" s="109"/>
      <c r="AN19" s="110"/>
      <c r="AP19" s="256"/>
    </row>
    <row r="20" spans="1:42" s="73" customFormat="1" ht="41.25" customHeight="1" x14ac:dyDescent="0.15">
      <c r="A20" s="75"/>
      <c r="B20" s="103" t="s">
        <v>37</v>
      </c>
      <c r="C20" s="461" t="s">
        <v>301</v>
      </c>
      <c r="D20" s="462"/>
      <c r="E20" s="462"/>
      <c r="F20" s="462"/>
      <c r="G20" s="462"/>
      <c r="H20" s="462"/>
      <c r="I20" s="462"/>
      <c r="J20" s="462"/>
      <c r="K20" s="462"/>
      <c r="L20" s="462"/>
      <c r="M20" s="462"/>
      <c r="N20" s="462"/>
      <c r="O20" s="590"/>
      <c r="P20" s="586"/>
      <c r="Q20" s="587"/>
      <c r="R20" s="588"/>
      <c r="S20" s="469"/>
      <c r="T20" s="466"/>
      <c r="U20" s="470"/>
      <c r="V20" s="471"/>
      <c r="W20" s="471"/>
      <c r="X20" s="471"/>
      <c r="Y20" s="449"/>
      <c r="Z20" s="449"/>
      <c r="AA20" s="449"/>
      <c r="AB20" s="449"/>
      <c r="AC20" s="450"/>
      <c r="AD20" s="75"/>
      <c r="AF20" s="269" t="s">
        <v>12</v>
      </c>
      <c r="AG20" s="105">
        <v>0.33680555555555558</v>
      </c>
      <c r="AH20" s="106">
        <v>4</v>
      </c>
      <c r="AI20" s="107" t="s">
        <v>49</v>
      </c>
      <c r="AJ20" s="108" t="s">
        <v>47</v>
      </c>
      <c r="AK20" s="107" t="s">
        <v>54</v>
      </c>
      <c r="AL20" s="112" t="s">
        <v>55</v>
      </c>
      <c r="AM20" s="107" t="s">
        <v>56</v>
      </c>
      <c r="AN20" s="112" t="s">
        <v>57</v>
      </c>
      <c r="AP20" s="256"/>
    </row>
    <row r="21" spans="1:42" s="73" customFormat="1" ht="41.25" customHeight="1" x14ac:dyDescent="0.15">
      <c r="A21" s="75"/>
      <c r="B21" s="103" t="s">
        <v>38</v>
      </c>
      <c r="C21" s="408" t="s">
        <v>302</v>
      </c>
      <c r="D21" s="409"/>
      <c r="E21" s="409"/>
      <c r="F21" s="409"/>
      <c r="G21" s="409"/>
      <c r="H21" s="409"/>
      <c r="I21" s="409"/>
      <c r="J21" s="409"/>
      <c r="K21" s="409"/>
      <c r="L21" s="409"/>
      <c r="M21" s="409"/>
      <c r="N21" s="409"/>
      <c r="O21" s="600"/>
      <c r="P21" s="586"/>
      <c r="Q21" s="587"/>
      <c r="R21" s="588"/>
      <c r="S21" s="469"/>
      <c r="T21" s="466"/>
      <c r="U21" s="470"/>
      <c r="V21" s="471"/>
      <c r="W21" s="471"/>
      <c r="X21" s="471"/>
      <c r="Y21" s="449"/>
      <c r="Z21" s="449"/>
      <c r="AA21" s="449"/>
      <c r="AB21" s="449"/>
      <c r="AC21" s="450"/>
      <c r="AD21" s="75"/>
      <c r="AF21" s="81"/>
      <c r="AG21" s="105">
        <v>0.34027777777777801</v>
      </c>
      <c r="AH21" s="113">
        <v>3</v>
      </c>
      <c r="AI21" s="114" t="s">
        <v>50</v>
      </c>
      <c r="AJ21" s="115" t="s">
        <v>48</v>
      </c>
      <c r="AK21" s="114" t="s">
        <v>58</v>
      </c>
      <c r="AL21" s="116" t="s">
        <v>59</v>
      </c>
      <c r="AM21" s="114" t="s">
        <v>60</v>
      </c>
      <c r="AN21" s="116" t="s">
        <v>61</v>
      </c>
      <c r="AP21" s="256"/>
    </row>
    <row r="22" spans="1:42" s="73" customFormat="1" ht="41.25" customHeight="1" x14ac:dyDescent="0.15">
      <c r="A22" s="75"/>
      <c r="B22" s="103" t="s">
        <v>39</v>
      </c>
      <c r="C22" s="408" t="s">
        <v>303</v>
      </c>
      <c r="D22" s="409"/>
      <c r="E22" s="409"/>
      <c r="F22" s="409"/>
      <c r="G22" s="409"/>
      <c r="H22" s="409"/>
      <c r="I22" s="409"/>
      <c r="J22" s="409"/>
      <c r="K22" s="409"/>
      <c r="L22" s="409"/>
      <c r="M22" s="409"/>
      <c r="N22" s="409"/>
      <c r="O22" s="600"/>
      <c r="P22" s="586"/>
      <c r="Q22" s="587"/>
      <c r="R22" s="588"/>
      <c r="S22" s="469"/>
      <c r="T22" s="466"/>
      <c r="U22" s="470"/>
      <c r="V22" s="471"/>
      <c r="W22" s="471"/>
      <c r="X22" s="471"/>
      <c r="Y22" s="449"/>
      <c r="Z22" s="449"/>
      <c r="AA22" s="449"/>
      <c r="AB22" s="449"/>
      <c r="AC22" s="450"/>
      <c r="AD22" s="75"/>
      <c r="AF22" s="81"/>
      <c r="AG22" s="105">
        <v>0.34375</v>
      </c>
      <c r="AH22" s="113">
        <v>2</v>
      </c>
      <c r="AI22" s="114" t="s">
        <v>51</v>
      </c>
      <c r="AJ22" s="115" t="s">
        <v>48</v>
      </c>
      <c r="AK22" s="114" t="s">
        <v>62</v>
      </c>
      <c r="AL22" s="116" t="s">
        <v>63</v>
      </c>
      <c r="AM22" s="114" t="s">
        <v>64</v>
      </c>
      <c r="AN22" s="116" t="s">
        <v>65</v>
      </c>
      <c r="AP22" s="256"/>
    </row>
    <row r="23" spans="1:42" s="73" customFormat="1" ht="41.25" customHeight="1" thickBot="1" x14ac:dyDescent="0.2">
      <c r="A23" s="75"/>
      <c r="B23" s="103" t="s">
        <v>40</v>
      </c>
      <c r="C23" s="408" t="s">
        <v>304</v>
      </c>
      <c r="D23" s="409"/>
      <c r="E23" s="409"/>
      <c r="F23" s="409"/>
      <c r="G23" s="409"/>
      <c r="H23" s="409"/>
      <c r="I23" s="409"/>
      <c r="J23" s="409"/>
      <c r="K23" s="409"/>
      <c r="L23" s="409"/>
      <c r="M23" s="409"/>
      <c r="N23" s="409"/>
      <c r="O23" s="600"/>
      <c r="P23" s="601"/>
      <c r="Q23" s="602"/>
      <c r="R23" s="603"/>
      <c r="S23" s="456"/>
      <c r="T23" s="454"/>
      <c r="U23" s="457"/>
      <c r="V23" s="458"/>
      <c r="W23" s="458"/>
      <c r="X23" s="458"/>
      <c r="Y23" s="451"/>
      <c r="Z23" s="451"/>
      <c r="AA23" s="451"/>
      <c r="AB23" s="451"/>
      <c r="AC23" s="452"/>
      <c r="AD23" s="75"/>
      <c r="AF23" s="81"/>
      <c r="AG23" s="105">
        <v>0.34722222222222199</v>
      </c>
      <c r="AH23" s="117">
        <v>1</v>
      </c>
      <c r="AI23" s="118" t="s">
        <v>52</v>
      </c>
      <c r="AJ23" s="99" t="s">
        <v>48</v>
      </c>
      <c r="AK23" s="118" t="s">
        <v>66</v>
      </c>
      <c r="AL23" s="119" t="s">
        <v>67</v>
      </c>
      <c r="AM23" s="118" t="s">
        <v>68</v>
      </c>
      <c r="AN23" s="119" t="s">
        <v>69</v>
      </c>
      <c r="AP23" s="256"/>
    </row>
    <row r="24" spans="1:42" s="73" customFormat="1" ht="41.25" customHeight="1" x14ac:dyDescent="0.15">
      <c r="A24" s="75"/>
      <c r="B24" s="103"/>
      <c r="C24" s="408"/>
      <c r="D24" s="409"/>
      <c r="E24" s="409"/>
      <c r="F24" s="409"/>
      <c r="G24" s="409"/>
      <c r="H24" s="409"/>
      <c r="I24" s="409"/>
      <c r="J24" s="409"/>
      <c r="K24" s="409"/>
      <c r="L24" s="409"/>
      <c r="M24" s="409"/>
      <c r="N24" s="409"/>
      <c r="O24" s="409"/>
      <c r="P24" s="531"/>
      <c r="Q24" s="532"/>
      <c r="R24" s="533"/>
      <c r="S24" s="534"/>
      <c r="T24" s="532"/>
      <c r="U24" s="532"/>
      <c r="V24" s="535"/>
      <c r="W24" s="535"/>
      <c r="X24" s="535"/>
      <c r="Y24" s="536"/>
      <c r="Z24" s="536"/>
      <c r="AA24" s="536"/>
      <c r="AB24" s="536"/>
      <c r="AC24" s="537"/>
      <c r="AD24" s="75"/>
      <c r="AF24" s="81"/>
      <c r="AG24" s="105">
        <v>0.35069444444444497</v>
      </c>
      <c r="AH24" s="81"/>
      <c r="AI24" s="81"/>
      <c r="AJ24" s="81"/>
      <c r="AK24" s="120"/>
      <c r="AL24" s="81"/>
      <c r="AM24" s="120"/>
      <c r="AN24" s="120"/>
    </row>
    <row r="25" spans="1:42" s="73" customFormat="1" ht="41.25" customHeight="1" x14ac:dyDescent="0.15">
      <c r="A25" s="75"/>
      <c r="B25" s="103"/>
      <c r="C25" s="408"/>
      <c r="D25" s="409"/>
      <c r="E25" s="409"/>
      <c r="F25" s="409"/>
      <c r="G25" s="409"/>
      <c r="H25" s="409"/>
      <c r="I25" s="409"/>
      <c r="J25" s="409"/>
      <c r="K25" s="409"/>
      <c r="L25" s="409"/>
      <c r="M25" s="409"/>
      <c r="N25" s="409"/>
      <c r="O25" s="409"/>
      <c r="P25" s="540"/>
      <c r="Q25" s="527"/>
      <c r="R25" s="541"/>
      <c r="S25" s="526"/>
      <c r="T25" s="527"/>
      <c r="U25" s="527"/>
      <c r="V25" s="528"/>
      <c r="W25" s="528"/>
      <c r="X25" s="528"/>
      <c r="Y25" s="529"/>
      <c r="Z25" s="529"/>
      <c r="AA25" s="529"/>
      <c r="AB25" s="529"/>
      <c r="AC25" s="530"/>
      <c r="AD25" s="75"/>
      <c r="AF25" s="81"/>
      <c r="AG25" s="105">
        <v>0.35416666666666702</v>
      </c>
      <c r="AH25" s="81"/>
      <c r="AI25" s="81"/>
      <c r="AJ25" s="81"/>
      <c r="AK25" s="120"/>
      <c r="AL25" s="81"/>
      <c r="AM25" s="120"/>
      <c r="AN25" s="120"/>
    </row>
    <row r="26" spans="1:42" s="73" customFormat="1" ht="41.25" customHeight="1" x14ac:dyDescent="0.15">
      <c r="A26" s="75"/>
      <c r="B26" s="103"/>
      <c r="C26" s="408"/>
      <c r="D26" s="409"/>
      <c r="E26" s="409"/>
      <c r="F26" s="409"/>
      <c r="G26" s="409"/>
      <c r="H26" s="409"/>
      <c r="I26" s="409"/>
      <c r="J26" s="409"/>
      <c r="K26" s="409"/>
      <c r="L26" s="409"/>
      <c r="M26" s="409"/>
      <c r="N26" s="409"/>
      <c r="O26" s="409"/>
      <c r="P26" s="540"/>
      <c r="Q26" s="527"/>
      <c r="R26" s="541"/>
      <c r="S26" s="526"/>
      <c r="T26" s="527"/>
      <c r="U26" s="527"/>
      <c r="V26" s="528"/>
      <c r="W26" s="528"/>
      <c r="X26" s="528"/>
      <c r="Y26" s="529"/>
      <c r="Z26" s="529"/>
      <c r="AA26" s="529"/>
      <c r="AB26" s="529"/>
      <c r="AC26" s="530"/>
      <c r="AD26" s="75"/>
      <c r="AF26" s="81"/>
      <c r="AG26" s="105">
        <v>0.35763888888888901</v>
      </c>
      <c r="AH26" s="81"/>
      <c r="AI26" s="81"/>
      <c r="AJ26" s="81"/>
      <c r="AK26" s="81"/>
      <c r="AL26" s="81"/>
      <c r="AM26" s="81"/>
      <c r="AN26" s="81"/>
    </row>
    <row r="27" spans="1:42" s="73" customFormat="1" ht="41.25" customHeight="1" x14ac:dyDescent="0.15">
      <c r="A27" s="75"/>
      <c r="B27" s="103"/>
      <c r="C27" s="408"/>
      <c r="D27" s="409"/>
      <c r="E27" s="409"/>
      <c r="F27" s="409"/>
      <c r="G27" s="409"/>
      <c r="H27" s="409"/>
      <c r="I27" s="409"/>
      <c r="J27" s="409"/>
      <c r="K27" s="409"/>
      <c r="L27" s="409"/>
      <c r="M27" s="409"/>
      <c r="N27" s="409"/>
      <c r="O27" s="409"/>
      <c r="P27" s="540"/>
      <c r="Q27" s="527"/>
      <c r="R27" s="541"/>
      <c r="S27" s="526"/>
      <c r="T27" s="527"/>
      <c r="U27" s="527"/>
      <c r="V27" s="528"/>
      <c r="W27" s="528"/>
      <c r="X27" s="528"/>
      <c r="Y27" s="529"/>
      <c r="Z27" s="529"/>
      <c r="AA27" s="529"/>
      <c r="AB27" s="529"/>
      <c r="AC27" s="530"/>
      <c r="AD27" s="75"/>
      <c r="AF27" s="81"/>
      <c r="AG27" s="105">
        <v>0.36111111111111099</v>
      </c>
      <c r="AH27" s="81"/>
      <c r="AI27" s="81"/>
      <c r="AJ27" s="81"/>
      <c r="AK27" s="81"/>
      <c r="AL27" s="81"/>
      <c r="AM27" s="81"/>
      <c r="AN27" s="81"/>
    </row>
    <row r="28" spans="1:42" s="73" customFormat="1" ht="41.25" customHeight="1" x14ac:dyDescent="0.15">
      <c r="A28" s="75"/>
      <c r="B28" s="103"/>
      <c r="C28" s="408"/>
      <c r="D28" s="409"/>
      <c r="E28" s="409"/>
      <c r="F28" s="409"/>
      <c r="G28" s="409"/>
      <c r="H28" s="409"/>
      <c r="I28" s="409"/>
      <c r="J28" s="409"/>
      <c r="K28" s="409"/>
      <c r="L28" s="409"/>
      <c r="M28" s="409"/>
      <c r="N28" s="409"/>
      <c r="O28" s="409"/>
      <c r="P28" s="543"/>
      <c r="Q28" s="544"/>
      <c r="R28" s="545"/>
      <c r="S28" s="546"/>
      <c r="T28" s="544"/>
      <c r="U28" s="544"/>
      <c r="V28" s="547"/>
      <c r="W28" s="547"/>
      <c r="X28" s="547"/>
      <c r="Y28" s="548"/>
      <c r="Z28" s="548"/>
      <c r="AA28" s="548"/>
      <c r="AB28" s="548"/>
      <c r="AC28" s="549"/>
      <c r="AD28" s="75"/>
      <c r="AF28" s="81"/>
      <c r="AG28" s="105">
        <v>0.36458333333333398</v>
      </c>
      <c r="AH28" s="81"/>
      <c r="AI28" s="81"/>
      <c r="AJ28" s="81"/>
      <c r="AK28" s="81"/>
      <c r="AL28" s="81"/>
      <c r="AM28" s="81"/>
      <c r="AN28" s="81"/>
    </row>
    <row r="29" spans="1:42" s="256" customFormat="1" ht="41.25" customHeight="1" x14ac:dyDescent="0.15">
      <c r="A29" s="75"/>
      <c r="B29" s="281"/>
      <c r="C29" s="428"/>
      <c r="D29" s="429"/>
      <c r="E29" s="429"/>
      <c r="F29" s="429"/>
      <c r="G29" s="429"/>
      <c r="H29" s="429"/>
      <c r="I29" s="429"/>
      <c r="J29" s="429"/>
      <c r="K29" s="429"/>
      <c r="L29" s="429"/>
      <c r="M29" s="429"/>
      <c r="N29" s="429"/>
      <c r="O29" s="430"/>
      <c r="P29" s="433"/>
      <c r="Q29" s="431"/>
      <c r="R29" s="431"/>
      <c r="S29" s="431"/>
      <c r="T29" s="431"/>
      <c r="U29" s="432"/>
      <c r="V29" s="431"/>
      <c r="W29" s="431"/>
      <c r="X29" s="431"/>
      <c r="Y29" s="442"/>
      <c r="Z29" s="442"/>
      <c r="AA29" s="442"/>
      <c r="AB29" s="442"/>
      <c r="AC29" s="442"/>
      <c r="AD29" s="75"/>
      <c r="AE29" s="123"/>
      <c r="AF29" s="81"/>
      <c r="AG29" s="105">
        <v>0.36805555555555602</v>
      </c>
      <c r="AH29" s="81"/>
      <c r="AI29" s="81"/>
      <c r="AJ29" s="81"/>
      <c r="AK29" s="81"/>
      <c r="AL29" s="81"/>
      <c r="AM29" s="81"/>
      <c r="AN29" s="81"/>
    </row>
    <row r="30" spans="1:42" s="256" customFormat="1" ht="8.25" customHeight="1" x14ac:dyDescent="0.15">
      <c r="A30" s="75"/>
      <c r="B30" s="122"/>
      <c r="C30" s="75"/>
      <c r="D30" s="75"/>
      <c r="E30" s="75"/>
      <c r="F30" s="75"/>
      <c r="G30" s="75"/>
      <c r="H30" s="75"/>
      <c r="I30" s="75"/>
      <c r="J30" s="75"/>
      <c r="K30" s="75"/>
      <c r="L30" s="75"/>
      <c r="M30" s="73"/>
      <c r="N30" s="73"/>
      <c r="O30" s="73"/>
      <c r="P30" s="75"/>
      <c r="Q30" s="75"/>
      <c r="R30" s="75"/>
      <c r="S30" s="75"/>
      <c r="T30" s="75"/>
      <c r="U30" s="75"/>
      <c r="V30" s="75"/>
      <c r="W30" s="75"/>
      <c r="X30" s="75"/>
      <c r="Y30" s="75"/>
      <c r="Z30" s="75"/>
      <c r="AA30" s="75"/>
      <c r="AB30" s="75"/>
      <c r="AC30" s="75"/>
      <c r="AD30" s="75"/>
      <c r="AE30" s="123"/>
      <c r="AF30" s="81"/>
      <c r="AG30" s="105">
        <v>0.37152777777777801</v>
      </c>
      <c r="AH30" s="81"/>
      <c r="AI30" s="81"/>
      <c r="AJ30" s="81"/>
      <c r="AK30" s="81"/>
      <c r="AL30" s="81"/>
      <c r="AM30" s="81"/>
      <c r="AN30" s="81"/>
    </row>
    <row r="31" spans="1:42" s="256" customFormat="1" ht="15.75" customHeight="1" x14ac:dyDescent="0.15">
      <c r="A31" s="75"/>
      <c r="B31" s="509" t="s">
        <v>335</v>
      </c>
      <c r="C31" s="510"/>
      <c r="D31" s="510"/>
      <c r="E31" s="510"/>
      <c r="F31" s="510"/>
      <c r="G31" s="510"/>
      <c r="H31" s="510"/>
      <c r="I31" s="510"/>
      <c r="J31" s="510"/>
      <c r="K31" s="510"/>
      <c r="L31" s="510"/>
      <c r="M31" s="510"/>
      <c r="N31" s="510"/>
      <c r="O31" s="510"/>
      <c r="P31" s="510"/>
      <c r="Q31" s="510"/>
      <c r="R31" s="510"/>
      <c r="S31" s="510"/>
      <c r="T31" s="510"/>
      <c r="U31" s="510"/>
      <c r="V31" s="510"/>
      <c r="W31" s="510"/>
      <c r="X31" s="510"/>
      <c r="Y31" s="510"/>
      <c r="Z31" s="510"/>
      <c r="AA31" s="510"/>
      <c r="AB31" s="510"/>
      <c r="AC31" s="511"/>
      <c r="AD31" s="75"/>
      <c r="AE31" s="123"/>
      <c r="AF31" s="81"/>
      <c r="AG31" s="105">
        <v>0.375</v>
      </c>
      <c r="AH31" s="81"/>
      <c r="AI31" s="81"/>
      <c r="AJ31" s="81"/>
      <c r="AK31" s="81"/>
      <c r="AL31" s="81"/>
      <c r="AM31" s="81"/>
      <c r="AN31" s="81"/>
    </row>
    <row r="32" spans="1:42" s="256" customFormat="1" ht="15.75" customHeight="1" x14ac:dyDescent="0.15">
      <c r="A32" s="75"/>
      <c r="B32" s="512" t="s">
        <v>336</v>
      </c>
      <c r="C32" s="513"/>
      <c r="D32" s="513"/>
      <c r="E32" s="513"/>
      <c r="F32" s="513"/>
      <c r="G32" s="513"/>
      <c r="H32" s="513"/>
      <c r="I32" s="513"/>
      <c r="J32" s="513"/>
      <c r="K32" s="513"/>
      <c r="L32" s="513"/>
      <c r="M32" s="513"/>
      <c r="N32" s="513"/>
      <c r="O32" s="513"/>
      <c r="P32" s="513"/>
      <c r="Q32" s="513"/>
      <c r="R32" s="513"/>
      <c r="S32" s="513"/>
      <c r="T32" s="513"/>
      <c r="U32" s="513"/>
      <c r="V32" s="513"/>
      <c r="W32" s="513"/>
      <c r="X32" s="513"/>
      <c r="Y32" s="513"/>
      <c r="Z32" s="513"/>
      <c r="AA32" s="513"/>
      <c r="AB32" s="513"/>
      <c r="AC32" s="514"/>
      <c r="AD32" s="75"/>
      <c r="AE32" s="123"/>
      <c r="AF32" s="81"/>
      <c r="AG32" s="105">
        <v>0.37847222222222299</v>
      </c>
      <c r="AH32" s="81"/>
      <c r="AI32" s="81"/>
      <c r="AJ32" s="81"/>
      <c r="AK32" s="81"/>
      <c r="AL32" s="81"/>
      <c r="AM32" s="81"/>
      <c r="AN32" s="81"/>
    </row>
    <row r="33" spans="1:55" s="28" customFormat="1" ht="15.75" customHeight="1" x14ac:dyDescent="0.15">
      <c r="A33" s="5"/>
      <c r="B33" s="122"/>
      <c r="C33" s="75"/>
      <c r="D33" s="75"/>
      <c r="E33" s="75"/>
      <c r="F33" s="75"/>
      <c r="G33" s="75"/>
      <c r="H33" s="75"/>
      <c r="I33" s="75"/>
      <c r="J33" s="75"/>
      <c r="K33" s="75"/>
      <c r="L33" s="75"/>
      <c r="M33" s="73"/>
      <c r="N33" s="73"/>
      <c r="O33" s="73"/>
      <c r="P33" s="75"/>
      <c r="Q33" s="75"/>
      <c r="R33" s="75"/>
      <c r="S33" s="75"/>
      <c r="T33" s="75"/>
      <c r="U33" s="75"/>
      <c r="V33" s="75"/>
      <c r="W33" s="75"/>
      <c r="X33" s="75"/>
      <c r="Y33" s="75"/>
      <c r="Z33" s="75"/>
      <c r="AA33" s="75"/>
      <c r="AB33" s="75"/>
      <c r="AC33" s="75"/>
      <c r="AD33" s="5"/>
      <c r="AE33" s="8"/>
      <c r="AG33" s="105">
        <v>0.38194444444444497</v>
      </c>
      <c r="AO33" s="6"/>
      <c r="AP33" s="6"/>
      <c r="AQ33" s="73"/>
      <c r="AR33" s="73"/>
      <c r="AS33" s="73"/>
      <c r="AT33" s="73"/>
      <c r="AU33" s="73"/>
      <c r="AV33" s="73"/>
      <c r="AW33" s="73"/>
      <c r="AX33" s="73"/>
      <c r="AY33" s="73"/>
      <c r="AZ33" s="73"/>
      <c r="BA33" s="73"/>
      <c r="BB33" s="73"/>
      <c r="BC33" s="73"/>
    </row>
    <row r="34" spans="1:55" s="28" customFormat="1" ht="15.75" customHeight="1" x14ac:dyDescent="0.15">
      <c r="A34" s="5"/>
      <c r="B34" s="122"/>
      <c r="C34" s="75"/>
      <c r="D34" s="75"/>
      <c r="E34" s="75"/>
      <c r="F34" s="75"/>
      <c r="G34" s="75"/>
      <c r="H34" s="75"/>
      <c r="I34" s="75"/>
      <c r="J34" s="75"/>
      <c r="K34" s="75"/>
      <c r="L34" s="75"/>
      <c r="M34" s="81"/>
      <c r="N34" s="81"/>
      <c r="O34" s="81"/>
      <c r="P34" s="75"/>
      <c r="Q34" s="75"/>
      <c r="R34" s="75"/>
      <c r="S34" s="75"/>
      <c r="T34" s="75"/>
      <c r="U34" s="75"/>
      <c r="V34" s="75"/>
      <c r="W34" s="75"/>
      <c r="X34" s="75"/>
      <c r="Y34" s="75"/>
      <c r="Z34" s="75"/>
      <c r="AA34" s="75"/>
      <c r="AB34" s="75"/>
      <c r="AC34" s="75"/>
      <c r="AD34" s="5"/>
      <c r="AE34" s="8"/>
      <c r="AG34" s="105">
        <v>0.38541666666666702</v>
      </c>
      <c r="AO34" s="6"/>
      <c r="AP34" s="6"/>
      <c r="AQ34" s="73"/>
      <c r="AR34" s="73"/>
      <c r="AS34" s="73"/>
      <c r="AT34" s="73"/>
      <c r="AU34" s="73"/>
      <c r="AV34" s="73"/>
      <c r="AW34" s="73"/>
      <c r="AX34" s="73"/>
      <c r="AY34" s="73"/>
      <c r="AZ34" s="73"/>
      <c r="BA34" s="73"/>
      <c r="BB34" s="73"/>
      <c r="BC34" s="73"/>
    </row>
    <row r="35" spans="1:55" s="28" customFormat="1" ht="15.75" customHeight="1" x14ac:dyDescent="0.15">
      <c r="A35" s="5"/>
      <c r="B35" s="122"/>
      <c r="C35" s="75"/>
      <c r="D35" s="75"/>
      <c r="E35" s="75"/>
      <c r="F35" s="75"/>
      <c r="G35" s="75"/>
      <c r="H35" s="75"/>
      <c r="I35" s="75"/>
      <c r="J35" s="75"/>
      <c r="K35" s="75"/>
      <c r="L35" s="75"/>
      <c r="M35" s="81"/>
      <c r="N35" s="81"/>
      <c r="O35" s="81"/>
      <c r="P35" s="75"/>
      <c r="Q35" s="75"/>
      <c r="R35" s="75"/>
      <c r="S35" s="75"/>
      <c r="T35" s="75"/>
      <c r="U35" s="75"/>
      <c r="V35" s="75"/>
      <c r="W35" s="75"/>
      <c r="X35" s="75"/>
      <c r="Y35" s="75"/>
      <c r="Z35" s="75"/>
      <c r="AA35" s="75"/>
      <c r="AB35" s="75"/>
      <c r="AC35" s="75"/>
      <c r="AD35" s="5"/>
      <c r="AE35" s="8"/>
      <c r="AG35" s="105">
        <v>0.38888888888889001</v>
      </c>
      <c r="AO35" s="6"/>
      <c r="AP35" s="6"/>
      <c r="AQ35" s="73"/>
      <c r="AR35" s="73"/>
      <c r="AS35" s="73"/>
      <c r="AT35" s="73"/>
      <c r="AU35" s="73"/>
      <c r="AV35" s="73"/>
      <c r="AW35" s="73"/>
      <c r="AX35" s="73"/>
      <c r="AY35" s="73"/>
      <c r="AZ35" s="73"/>
      <c r="BA35" s="73"/>
      <c r="BB35" s="73"/>
      <c r="BC35" s="73"/>
    </row>
    <row r="36" spans="1:55" s="28" customFormat="1" ht="15.75" customHeight="1" x14ac:dyDescent="0.15">
      <c r="A36" s="5"/>
      <c r="B36" s="122"/>
      <c r="C36" s="75"/>
      <c r="D36" s="75"/>
      <c r="E36" s="75"/>
      <c r="F36" s="75"/>
      <c r="G36" s="75"/>
      <c r="H36" s="75"/>
      <c r="I36" s="75"/>
      <c r="J36" s="75"/>
      <c r="K36" s="75"/>
      <c r="L36" s="75"/>
      <c r="M36" s="81"/>
      <c r="N36" s="81"/>
      <c r="O36" s="81"/>
      <c r="P36" s="75"/>
      <c r="Q36" s="75"/>
      <c r="R36" s="75"/>
      <c r="S36" s="75"/>
      <c r="T36" s="75"/>
      <c r="U36" s="75"/>
      <c r="V36" s="75"/>
      <c r="W36" s="75"/>
      <c r="X36" s="75"/>
      <c r="Y36" s="75"/>
      <c r="Z36" s="75"/>
      <c r="AA36" s="75"/>
      <c r="AB36" s="75"/>
      <c r="AC36" s="75"/>
      <c r="AD36" s="5"/>
      <c r="AE36" s="8"/>
      <c r="AG36" s="105">
        <v>0.39236111111111199</v>
      </c>
      <c r="AO36" s="6"/>
      <c r="AP36" s="6"/>
      <c r="AQ36" s="73"/>
      <c r="AR36" s="73"/>
      <c r="AS36" s="73"/>
      <c r="AT36" s="73"/>
      <c r="AU36" s="73"/>
      <c r="AV36" s="73"/>
      <c r="AW36" s="73"/>
      <c r="AX36" s="73"/>
      <c r="AY36" s="73"/>
      <c r="AZ36" s="73"/>
      <c r="BA36" s="73"/>
      <c r="BB36" s="73"/>
      <c r="BC36" s="73"/>
    </row>
    <row r="37" spans="1:55" s="28" customFormat="1" ht="15.75" customHeight="1" x14ac:dyDescent="0.15">
      <c r="A37" s="5"/>
      <c r="B37" s="122"/>
      <c r="C37" s="75"/>
      <c r="D37" s="75"/>
      <c r="E37" s="75"/>
      <c r="F37" s="75"/>
      <c r="G37" s="75"/>
      <c r="H37" s="75"/>
      <c r="I37" s="75"/>
      <c r="J37" s="75"/>
      <c r="K37" s="75"/>
      <c r="L37" s="75"/>
      <c r="M37" s="81"/>
      <c r="N37" s="81"/>
      <c r="O37" s="81"/>
      <c r="P37" s="75"/>
      <c r="Q37" s="75"/>
      <c r="R37" s="75"/>
      <c r="S37" s="75"/>
      <c r="T37" s="75"/>
      <c r="U37" s="75"/>
      <c r="V37" s="75"/>
      <c r="W37" s="75"/>
      <c r="X37" s="75"/>
      <c r="Y37" s="75"/>
      <c r="Z37" s="75"/>
      <c r="AA37" s="75"/>
      <c r="AB37" s="75"/>
      <c r="AC37" s="75"/>
      <c r="AD37" s="5"/>
      <c r="AE37" s="8"/>
      <c r="AG37" s="105">
        <v>0.39583333333333398</v>
      </c>
      <c r="AO37" s="6"/>
      <c r="AP37" s="6"/>
      <c r="AQ37" s="73"/>
      <c r="AR37" s="73"/>
      <c r="AS37" s="73"/>
      <c r="AT37" s="73"/>
      <c r="AU37" s="73"/>
      <c r="AV37" s="73"/>
      <c r="AW37" s="73"/>
      <c r="AX37" s="73"/>
      <c r="AY37" s="73"/>
      <c r="AZ37" s="73"/>
      <c r="BA37" s="73"/>
      <c r="BB37" s="73"/>
      <c r="BC37" s="73"/>
    </row>
    <row r="38" spans="1:55" s="28" customFormat="1" ht="15.75" customHeight="1" x14ac:dyDescent="0.15">
      <c r="A38" s="5"/>
      <c r="B38" s="122"/>
      <c r="C38" s="75"/>
      <c r="D38" s="75"/>
      <c r="E38" s="75"/>
      <c r="F38" s="75"/>
      <c r="G38" s="75"/>
      <c r="H38" s="75"/>
      <c r="I38" s="75"/>
      <c r="J38" s="75"/>
      <c r="K38" s="75"/>
      <c r="L38" s="75"/>
      <c r="M38" s="81"/>
      <c r="N38" s="81"/>
      <c r="O38" s="81"/>
      <c r="P38" s="75"/>
      <c r="Q38" s="5"/>
      <c r="R38" s="5"/>
      <c r="S38" s="5"/>
      <c r="T38" s="5"/>
      <c r="U38" s="5"/>
      <c r="V38" s="5"/>
      <c r="W38" s="5"/>
      <c r="X38" s="5"/>
      <c r="Y38" s="5"/>
      <c r="Z38" s="5"/>
      <c r="AA38" s="5"/>
      <c r="AB38" s="5"/>
      <c r="AC38" s="5"/>
      <c r="AD38" s="5"/>
      <c r="AE38" s="8"/>
      <c r="AG38" s="105">
        <v>0.39930555555555602</v>
      </c>
      <c r="AO38" s="6"/>
      <c r="AP38" s="6"/>
      <c r="AQ38" s="73"/>
      <c r="AR38" s="73"/>
      <c r="AS38" s="73"/>
      <c r="AT38" s="73"/>
      <c r="AU38" s="73"/>
      <c r="AV38" s="73"/>
      <c r="AW38" s="73"/>
      <c r="AX38" s="73"/>
      <c r="AY38" s="73"/>
      <c r="AZ38" s="73"/>
      <c r="BA38" s="73"/>
      <c r="BB38" s="73"/>
      <c r="BC38" s="73"/>
    </row>
    <row r="39" spans="1:55" s="28" customFormat="1" ht="15.75" customHeight="1" x14ac:dyDescent="0.15">
      <c r="A39" s="5"/>
      <c r="B39" s="122"/>
      <c r="C39" s="75"/>
      <c r="D39" s="75"/>
      <c r="E39" s="75"/>
      <c r="F39" s="75"/>
      <c r="G39" s="75"/>
      <c r="H39" s="75"/>
      <c r="I39" s="75"/>
      <c r="J39" s="75"/>
      <c r="K39" s="75"/>
      <c r="L39" s="75"/>
      <c r="M39" s="81"/>
      <c r="N39" s="81"/>
      <c r="O39" s="81"/>
      <c r="P39" s="75"/>
      <c r="Q39" s="5"/>
      <c r="R39" s="5"/>
      <c r="S39" s="5"/>
      <c r="T39" s="5"/>
      <c r="U39" s="5"/>
      <c r="V39" s="5"/>
      <c r="W39" s="5"/>
      <c r="X39" s="5"/>
      <c r="Y39" s="5"/>
      <c r="Z39" s="5"/>
      <c r="AA39" s="5"/>
      <c r="AB39" s="5"/>
      <c r="AC39" s="5"/>
      <c r="AD39" s="5"/>
      <c r="AE39" s="8"/>
      <c r="AG39" s="105">
        <v>0.40277777777777901</v>
      </c>
      <c r="AO39" s="6"/>
      <c r="AP39" s="6"/>
      <c r="AQ39" s="73"/>
      <c r="AR39" s="73"/>
      <c r="AS39" s="73"/>
      <c r="AT39" s="73"/>
      <c r="AU39" s="73"/>
      <c r="AV39" s="73"/>
      <c r="AW39" s="73"/>
      <c r="AX39" s="73"/>
      <c r="AY39" s="73"/>
      <c r="AZ39" s="73"/>
      <c r="BA39" s="73"/>
      <c r="BB39" s="73"/>
      <c r="BC39" s="73"/>
    </row>
    <row r="40" spans="1:55" s="28" customFormat="1" ht="15.75" customHeight="1" x14ac:dyDescent="0.15">
      <c r="A40" s="5"/>
      <c r="B40" s="122"/>
      <c r="C40" s="75"/>
      <c r="D40" s="75"/>
      <c r="E40" s="75"/>
      <c r="F40" s="75"/>
      <c r="G40" s="75"/>
      <c r="H40" s="75"/>
      <c r="I40" s="75"/>
      <c r="J40" s="75"/>
      <c r="K40" s="75"/>
      <c r="L40" s="75"/>
      <c r="M40" s="81"/>
      <c r="N40" s="81"/>
      <c r="O40" s="81"/>
      <c r="P40" s="75"/>
      <c r="Q40" s="5"/>
      <c r="R40" s="5"/>
      <c r="S40" s="5"/>
      <c r="T40" s="5"/>
      <c r="U40" s="5"/>
      <c r="V40" s="5"/>
      <c r="W40" s="5"/>
      <c r="X40" s="5"/>
      <c r="Y40" s="5"/>
      <c r="Z40" s="5"/>
      <c r="AA40" s="5"/>
      <c r="AB40" s="5"/>
      <c r="AC40" s="5"/>
      <c r="AD40" s="5"/>
      <c r="AE40" s="8"/>
      <c r="AG40" s="105">
        <v>0.406250000000001</v>
      </c>
      <c r="AO40" s="6"/>
      <c r="AP40" s="6"/>
      <c r="AQ40" s="73"/>
      <c r="AR40" s="73"/>
      <c r="AS40" s="73"/>
      <c r="AT40" s="73"/>
      <c r="AU40" s="73"/>
      <c r="AV40" s="73"/>
      <c r="AW40" s="73"/>
      <c r="AX40" s="73"/>
      <c r="AY40" s="73"/>
      <c r="AZ40" s="73"/>
      <c r="BA40" s="73"/>
      <c r="BB40" s="73"/>
      <c r="BC40" s="73"/>
    </row>
    <row r="41" spans="1:55" s="28" customFormat="1" ht="15.75" customHeight="1" x14ac:dyDescent="0.15">
      <c r="A41" s="5"/>
      <c r="B41" s="122"/>
      <c r="C41" s="75"/>
      <c r="D41" s="75"/>
      <c r="E41" s="75"/>
      <c r="F41" s="75"/>
      <c r="G41" s="75"/>
      <c r="H41" s="75"/>
      <c r="I41" s="75"/>
      <c r="J41" s="75"/>
      <c r="K41" s="75"/>
      <c r="L41" s="75"/>
      <c r="M41" s="81"/>
      <c r="N41" s="81"/>
      <c r="O41" s="81"/>
      <c r="P41" s="75"/>
      <c r="Q41" s="5"/>
      <c r="R41" s="5"/>
      <c r="S41" s="5"/>
      <c r="T41" s="5"/>
      <c r="U41" s="5"/>
      <c r="V41" s="5"/>
      <c r="W41" s="5"/>
      <c r="X41" s="5"/>
      <c r="Y41" s="5"/>
      <c r="Z41" s="5"/>
      <c r="AA41" s="5"/>
      <c r="AB41" s="5"/>
      <c r="AC41" s="5"/>
      <c r="AD41" s="5"/>
      <c r="AE41" s="8"/>
      <c r="AG41" s="105">
        <v>0.40972222222222299</v>
      </c>
      <c r="AO41" s="6"/>
      <c r="AP41" s="6"/>
      <c r="AQ41" s="73"/>
      <c r="AR41" s="73"/>
      <c r="AS41" s="73"/>
      <c r="AT41" s="73"/>
      <c r="AU41" s="73"/>
      <c r="AV41" s="73"/>
      <c r="AW41" s="73"/>
      <c r="AX41" s="73"/>
      <c r="AY41" s="73"/>
      <c r="AZ41" s="73"/>
      <c r="BA41" s="73"/>
      <c r="BB41" s="73"/>
      <c r="BC41" s="73"/>
    </row>
    <row r="42" spans="1:55" s="28" customFormat="1" ht="15.75" customHeight="1" x14ac:dyDescent="0.15">
      <c r="A42" s="5"/>
      <c r="B42" s="122"/>
      <c r="C42" s="75"/>
      <c r="D42" s="75"/>
      <c r="E42" s="75"/>
      <c r="F42" s="75"/>
      <c r="G42" s="75"/>
      <c r="H42" s="75"/>
      <c r="I42" s="75"/>
      <c r="J42" s="75"/>
      <c r="K42" s="75"/>
      <c r="L42" s="75"/>
      <c r="M42" s="81"/>
      <c r="N42" s="81"/>
      <c r="O42" s="81"/>
      <c r="P42" s="75"/>
      <c r="Q42" s="5"/>
      <c r="R42" s="5"/>
      <c r="S42" s="5"/>
      <c r="T42" s="5"/>
      <c r="U42" s="5"/>
      <c r="V42" s="5"/>
      <c r="W42" s="5"/>
      <c r="X42" s="5"/>
      <c r="Y42" s="5"/>
      <c r="Z42" s="5"/>
      <c r="AA42" s="5"/>
      <c r="AB42" s="5"/>
      <c r="AC42" s="5"/>
      <c r="AD42" s="5"/>
      <c r="AE42" s="8"/>
      <c r="AG42" s="105">
        <v>0.41319444444444497</v>
      </c>
      <c r="AO42" s="6"/>
      <c r="AP42" s="6"/>
      <c r="AQ42" s="73"/>
      <c r="AR42" s="73"/>
      <c r="AS42" s="73"/>
      <c r="AT42" s="73"/>
      <c r="AU42" s="73"/>
      <c r="AV42" s="73"/>
      <c r="AW42" s="73"/>
      <c r="AX42" s="73"/>
      <c r="AY42" s="73"/>
      <c r="AZ42" s="73"/>
      <c r="BA42" s="73"/>
      <c r="BB42" s="73"/>
      <c r="BC42" s="73"/>
    </row>
    <row r="43" spans="1:55" s="28" customFormat="1" ht="15.75" customHeight="1" x14ac:dyDescent="0.15">
      <c r="A43" s="5"/>
      <c r="B43" s="122"/>
      <c r="C43" s="75"/>
      <c r="D43" s="75"/>
      <c r="E43" s="75"/>
      <c r="F43" s="75"/>
      <c r="G43" s="75"/>
      <c r="H43" s="75"/>
      <c r="I43" s="75"/>
      <c r="J43" s="75"/>
      <c r="K43" s="75"/>
      <c r="L43" s="75"/>
      <c r="M43" s="81"/>
      <c r="N43" s="81"/>
      <c r="O43" s="81"/>
      <c r="P43" s="75"/>
      <c r="Q43" s="5"/>
      <c r="R43" s="5"/>
      <c r="S43" s="5"/>
      <c r="T43" s="5"/>
      <c r="U43" s="5"/>
      <c r="V43" s="5"/>
      <c r="W43" s="5"/>
      <c r="X43" s="5"/>
      <c r="Y43" s="5"/>
      <c r="Z43" s="5"/>
      <c r="AA43" s="5"/>
      <c r="AB43" s="5"/>
      <c r="AC43" s="5"/>
      <c r="AD43" s="5"/>
      <c r="AE43" s="8"/>
      <c r="AG43" s="105">
        <v>0.41666666666666802</v>
      </c>
      <c r="AO43" s="6"/>
      <c r="AP43" s="6"/>
      <c r="AQ43" s="73"/>
      <c r="AR43" s="73"/>
      <c r="AS43" s="73"/>
      <c r="AT43" s="73"/>
      <c r="AU43" s="73"/>
      <c r="AV43" s="73"/>
      <c r="AW43" s="73"/>
      <c r="AX43" s="73"/>
      <c r="AY43" s="73"/>
      <c r="AZ43" s="73"/>
      <c r="BA43" s="73"/>
      <c r="BB43" s="73"/>
      <c r="BC43" s="73"/>
    </row>
    <row r="44" spans="1:55" s="28" customFormat="1" ht="15.75" customHeight="1" x14ac:dyDescent="0.1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105">
        <v>0.42013888888889001</v>
      </c>
      <c r="AO44" s="6"/>
      <c r="AP44" s="6"/>
      <c r="AQ44" s="73"/>
      <c r="AR44" s="73"/>
      <c r="AS44" s="73"/>
      <c r="AT44" s="73"/>
      <c r="AU44" s="73"/>
      <c r="AV44" s="73"/>
      <c r="AW44" s="73"/>
      <c r="AX44" s="73"/>
      <c r="AY44" s="73"/>
      <c r="AZ44" s="73"/>
      <c r="BA44" s="73"/>
      <c r="BB44" s="73"/>
      <c r="BC44" s="73"/>
    </row>
    <row r="45" spans="1:55" s="28" customFormat="1" ht="15.75" customHeight="1" x14ac:dyDescent="0.1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105">
        <v>0.42361111111111199</v>
      </c>
      <c r="AO45" s="6"/>
      <c r="AP45" s="6"/>
      <c r="AQ45" s="73"/>
      <c r="AR45" s="73"/>
      <c r="AS45" s="73"/>
      <c r="AT45" s="73"/>
      <c r="AU45" s="73"/>
      <c r="AV45" s="73"/>
      <c r="AW45" s="73"/>
      <c r="AX45" s="73"/>
      <c r="AY45" s="73"/>
      <c r="AZ45" s="73"/>
      <c r="BA45" s="73"/>
      <c r="BB45" s="73"/>
      <c r="BC45" s="73"/>
    </row>
    <row r="46" spans="1:55" s="28" customFormat="1" ht="15.75" customHeight="1" x14ac:dyDescent="0.1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105">
        <v>0.42708333333333398</v>
      </c>
      <c r="AO46" s="6"/>
      <c r="AP46" s="6"/>
      <c r="AQ46" s="73"/>
      <c r="AR46" s="73"/>
      <c r="AS46" s="73"/>
      <c r="AT46" s="73"/>
      <c r="AU46" s="73"/>
      <c r="AV46" s="73"/>
      <c r="AW46" s="73"/>
      <c r="AX46" s="73"/>
      <c r="AY46" s="73"/>
      <c r="AZ46" s="73"/>
      <c r="BA46" s="73"/>
      <c r="BB46" s="73"/>
      <c r="BC46" s="73"/>
    </row>
    <row r="47" spans="1:55" s="28" customFormat="1" ht="15.75" customHeight="1" x14ac:dyDescent="0.1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105">
        <v>0.43055555555555702</v>
      </c>
      <c r="AO47" s="6"/>
      <c r="AP47" s="6"/>
      <c r="AQ47" s="73"/>
      <c r="AR47" s="73"/>
      <c r="AS47" s="73"/>
      <c r="AT47" s="73"/>
      <c r="AU47" s="73"/>
      <c r="AV47" s="73"/>
      <c r="AW47" s="73"/>
      <c r="AX47" s="73"/>
      <c r="AY47" s="73"/>
      <c r="AZ47" s="73"/>
      <c r="BA47" s="73"/>
      <c r="BB47" s="73"/>
      <c r="BC47" s="73"/>
    </row>
    <row r="48" spans="1:55" s="28" customFormat="1" ht="15.75" customHeight="1" x14ac:dyDescent="0.1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105">
        <v>0.43402777777777901</v>
      </c>
      <c r="AO48" s="6"/>
      <c r="AP48" s="6"/>
      <c r="AQ48" s="73"/>
      <c r="AR48" s="73"/>
      <c r="AS48" s="73"/>
      <c r="AT48" s="73"/>
      <c r="AU48" s="73"/>
      <c r="AV48" s="73"/>
      <c r="AW48" s="73"/>
      <c r="AX48" s="73"/>
      <c r="AY48" s="73"/>
      <c r="AZ48" s="73"/>
      <c r="BA48" s="73"/>
      <c r="BB48" s="73"/>
      <c r="BC48" s="73"/>
    </row>
    <row r="49" spans="1:55" s="28" customFormat="1" ht="15.75" customHeight="1" x14ac:dyDescent="0.1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105">
        <v>0.437500000000001</v>
      </c>
      <c r="AO49" s="6"/>
      <c r="AP49" s="6"/>
      <c r="AQ49" s="73"/>
      <c r="AR49" s="73"/>
      <c r="AS49" s="73"/>
      <c r="AT49" s="73"/>
      <c r="AU49" s="73"/>
      <c r="AV49" s="73"/>
      <c r="AW49" s="73"/>
      <c r="AX49" s="73"/>
      <c r="AY49" s="73"/>
      <c r="AZ49" s="73"/>
      <c r="BA49" s="73"/>
      <c r="BB49" s="73"/>
      <c r="BC49" s="73"/>
    </row>
    <row r="50" spans="1:55" s="28" customFormat="1" ht="15.75" customHeight="1"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105">
        <v>0.44097222222222299</v>
      </c>
      <c r="AO50" s="6"/>
      <c r="AP50" s="6"/>
      <c r="AQ50" s="73"/>
      <c r="AR50" s="73"/>
      <c r="AS50" s="73"/>
      <c r="AT50" s="73"/>
      <c r="AU50" s="73"/>
      <c r="AV50" s="73"/>
      <c r="AW50" s="73"/>
      <c r="AX50" s="73"/>
      <c r="AY50" s="73"/>
      <c r="AZ50" s="73"/>
      <c r="BA50" s="73"/>
      <c r="BB50" s="73"/>
      <c r="BC50" s="73"/>
    </row>
    <row r="51" spans="1:55" s="28" customFormat="1" ht="15.75" customHeight="1"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105">
        <v>0.44444444444444497</v>
      </c>
      <c r="AO51" s="6"/>
      <c r="AP51" s="6"/>
      <c r="AQ51" s="73"/>
      <c r="AR51" s="73"/>
      <c r="AS51" s="73"/>
      <c r="AT51" s="73"/>
      <c r="AU51" s="73"/>
      <c r="AV51" s="73"/>
      <c r="AW51" s="73"/>
      <c r="AX51" s="73"/>
      <c r="AY51" s="73"/>
      <c r="AZ51" s="73"/>
      <c r="BA51" s="73"/>
      <c r="BB51" s="73"/>
      <c r="BC51" s="73"/>
    </row>
    <row r="52" spans="1:55" s="28" customFormat="1" ht="15.75" customHeight="1"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105">
        <v>0.44791666666666802</v>
      </c>
      <c r="AO52" s="6"/>
      <c r="AP52" s="6"/>
      <c r="AQ52" s="73"/>
      <c r="AR52" s="73"/>
      <c r="AS52" s="73"/>
      <c r="AT52" s="73"/>
      <c r="AU52" s="73"/>
      <c r="AV52" s="73"/>
      <c r="AW52" s="73"/>
      <c r="AX52" s="73"/>
      <c r="AY52" s="73"/>
      <c r="AZ52" s="73"/>
      <c r="BA52" s="73"/>
      <c r="BB52" s="73"/>
      <c r="BC52" s="73"/>
    </row>
    <row r="53" spans="1:55" s="28" customFormat="1" ht="15.75" customHeight="1"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105">
        <v>0.45138888888889001</v>
      </c>
      <c r="AO53" s="6"/>
      <c r="AP53" s="6"/>
      <c r="AQ53" s="73"/>
      <c r="AR53" s="73"/>
      <c r="AS53" s="73"/>
      <c r="AT53" s="73"/>
      <c r="AU53" s="73"/>
      <c r="AV53" s="73"/>
      <c r="AW53" s="73"/>
      <c r="AX53" s="73"/>
      <c r="AY53" s="73"/>
      <c r="AZ53" s="73"/>
      <c r="BA53" s="73"/>
      <c r="BB53" s="73"/>
      <c r="BC53" s="73"/>
    </row>
    <row r="54" spans="1:55" s="28" customFormat="1" ht="15.75" customHeight="1"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105">
        <v>0.45486111111111199</v>
      </c>
      <c r="AO54" s="6"/>
      <c r="AP54" s="6"/>
      <c r="AQ54" s="73"/>
      <c r="AR54" s="73"/>
      <c r="AS54" s="73"/>
      <c r="AT54" s="73"/>
      <c r="AU54" s="73"/>
      <c r="AV54" s="73"/>
      <c r="AW54" s="73"/>
      <c r="AX54" s="73"/>
      <c r="AY54" s="73"/>
      <c r="AZ54" s="73"/>
      <c r="BA54" s="73"/>
      <c r="BB54" s="73"/>
      <c r="BC54" s="73"/>
    </row>
    <row r="55" spans="1:55" s="28" customFormat="1" ht="15.75" customHeight="1"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105">
        <v>0.45833333333333498</v>
      </c>
      <c r="AO55" s="6"/>
      <c r="AP55" s="6"/>
      <c r="AQ55" s="73"/>
      <c r="AR55" s="73"/>
      <c r="AS55" s="73"/>
      <c r="AT55" s="73"/>
      <c r="AU55" s="73"/>
      <c r="AV55" s="73"/>
      <c r="AW55" s="73"/>
      <c r="AX55" s="73"/>
      <c r="AY55" s="73"/>
      <c r="AZ55" s="73"/>
      <c r="BA55" s="73"/>
      <c r="BB55" s="73"/>
      <c r="BC55" s="73"/>
    </row>
    <row r="56" spans="1:55" s="28" customFormat="1" ht="15.75" customHeight="1"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105">
        <v>0.46180555555555702</v>
      </c>
      <c r="AO56" s="6"/>
      <c r="AP56" s="6"/>
      <c r="AQ56" s="73"/>
      <c r="AR56" s="73"/>
      <c r="AS56" s="73"/>
      <c r="AT56" s="73"/>
      <c r="AU56" s="73"/>
      <c r="AV56" s="73"/>
      <c r="AW56" s="73"/>
      <c r="AX56" s="73"/>
      <c r="AY56" s="73"/>
      <c r="AZ56" s="73"/>
      <c r="BA56" s="73"/>
      <c r="BB56" s="73"/>
      <c r="BC56" s="73"/>
    </row>
    <row r="57" spans="1:55" s="28" customFormat="1" ht="15.75" customHeight="1"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105">
        <v>0.46527777777777901</v>
      </c>
      <c r="AO57" s="6"/>
      <c r="AP57" s="6"/>
      <c r="AQ57" s="73"/>
      <c r="AR57" s="73"/>
      <c r="AS57" s="73"/>
      <c r="AT57" s="73"/>
      <c r="AU57" s="73"/>
      <c r="AV57" s="73"/>
      <c r="AW57" s="73"/>
      <c r="AX57" s="73"/>
      <c r="AY57" s="73"/>
      <c r="AZ57" s="73"/>
      <c r="BA57" s="73"/>
      <c r="BB57" s="73"/>
      <c r="BC57" s="73"/>
    </row>
    <row r="58" spans="1:55" s="28" customFormat="1" ht="15.75" customHeight="1"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105">
        <v>0.468750000000001</v>
      </c>
      <c r="AO58" s="6"/>
      <c r="AP58" s="6"/>
      <c r="AQ58" s="73"/>
      <c r="AR58" s="73"/>
      <c r="AS58" s="73"/>
      <c r="AT58" s="73"/>
      <c r="AU58" s="73"/>
      <c r="AV58" s="73"/>
      <c r="AW58" s="73"/>
      <c r="AX58" s="73"/>
      <c r="AY58" s="73"/>
      <c r="AZ58" s="73"/>
      <c r="BA58" s="73"/>
      <c r="BB58" s="73"/>
      <c r="BC58" s="73"/>
    </row>
    <row r="59" spans="1:55" s="28" customFormat="1" ht="15.75" customHeight="1"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105">
        <v>0.47222222222222399</v>
      </c>
      <c r="AO59" s="6"/>
      <c r="AP59" s="6"/>
      <c r="AQ59" s="73"/>
      <c r="AR59" s="73"/>
      <c r="AS59" s="73"/>
      <c r="AT59" s="73"/>
      <c r="AU59" s="73"/>
      <c r="AV59" s="73"/>
      <c r="AW59" s="73"/>
      <c r="AX59" s="73"/>
      <c r="AY59" s="73"/>
      <c r="AZ59" s="73"/>
      <c r="BA59" s="73"/>
      <c r="BB59" s="73"/>
      <c r="BC59" s="73"/>
    </row>
    <row r="60" spans="1:55" s="28" customFormat="1" ht="15.75" customHeight="1"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105">
        <v>0.47569444444444597</v>
      </c>
      <c r="AO60" s="6"/>
      <c r="AP60" s="6"/>
      <c r="AQ60" s="73"/>
      <c r="AR60" s="73"/>
      <c r="AS60" s="73"/>
      <c r="AT60" s="73"/>
      <c r="AU60" s="73"/>
      <c r="AV60" s="73"/>
      <c r="AW60" s="73"/>
      <c r="AX60" s="73"/>
      <c r="AY60" s="73"/>
      <c r="AZ60" s="73"/>
      <c r="BA60" s="73"/>
      <c r="BB60" s="73"/>
      <c r="BC60" s="73"/>
    </row>
    <row r="61" spans="1:55" s="28" customFormat="1" ht="15.75" customHeight="1"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105">
        <v>0.47916666666666802</v>
      </c>
      <c r="AO61" s="6"/>
      <c r="AP61" s="6"/>
      <c r="AQ61" s="73"/>
      <c r="AR61" s="73"/>
      <c r="AS61" s="73"/>
      <c r="AT61" s="73"/>
      <c r="AU61" s="73"/>
      <c r="AV61" s="73"/>
      <c r="AW61" s="73"/>
      <c r="AX61" s="73"/>
      <c r="AY61" s="73"/>
      <c r="AZ61" s="73"/>
      <c r="BA61" s="73"/>
      <c r="BB61" s="73"/>
      <c r="BC61" s="73"/>
    </row>
    <row r="62" spans="1:55" s="28" customFormat="1" ht="15.75" customHeight="1"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105">
        <v>0.48263888888889001</v>
      </c>
      <c r="AO62" s="6"/>
      <c r="AP62" s="6"/>
      <c r="AQ62" s="73"/>
      <c r="AR62" s="73"/>
      <c r="AS62" s="73"/>
      <c r="AT62" s="73"/>
      <c r="AU62" s="73"/>
      <c r="AV62" s="73"/>
      <c r="AW62" s="73"/>
      <c r="AX62" s="73"/>
      <c r="AY62" s="73"/>
      <c r="AZ62" s="73"/>
      <c r="BA62" s="73"/>
      <c r="BB62" s="73"/>
      <c r="BC62" s="73"/>
    </row>
    <row r="63" spans="1:55" s="28" customFormat="1" ht="15.75" customHeight="1"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105">
        <v>0.48611111111111299</v>
      </c>
      <c r="AO63" s="6"/>
      <c r="AP63" s="6"/>
      <c r="AQ63" s="73"/>
      <c r="AR63" s="73"/>
      <c r="AS63" s="73"/>
      <c r="AT63" s="73"/>
      <c r="AU63" s="73"/>
      <c r="AV63" s="73"/>
      <c r="AW63" s="73"/>
      <c r="AX63" s="73"/>
      <c r="AY63" s="73"/>
      <c r="AZ63" s="73"/>
      <c r="BA63" s="73"/>
      <c r="BB63" s="73"/>
      <c r="BC63" s="73"/>
    </row>
    <row r="64" spans="1:55" s="28" customFormat="1" ht="15.75" customHeight="1"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105">
        <v>0.48958333333333498</v>
      </c>
      <c r="AO64" s="6"/>
      <c r="AP64" s="6"/>
      <c r="AQ64" s="73"/>
      <c r="AR64" s="73"/>
      <c r="AS64" s="73"/>
      <c r="AT64" s="73"/>
      <c r="AU64" s="73"/>
      <c r="AV64" s="73"/>
      <c r="AW64" s="73"/>
      <c r="AX64" s="73"/>
      <c r="AY64" s="73"/>
      <c r="AZ64" s="73"/>
      <c r="BA64" s="73"/>
      <c r="BB64" s="73"/>
      <c r="BC64" s="73"/>
    </row>
    <row r="65" spans="1:55" s="28" customFormat="1" ht="15.75" customHeight="1"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105">
        <v>0.49305555555555702</v>
      </c>
      <c r="AO65" s="6"/>
      <c r="AP65" s="6"/>
      <c r="AQ65" s="73"/>
      <c r="AR65" s="73"/>
      <c r="AS65" s="73"/>
      <c r="AT65" s="73"/>
      <c r="AU65" s="73"/>
      <c r="AV65" s="73"/>
      <c r="AW65" s="73"/>
      <c r="AX65" s="73"/>
      <c r="AY65" s="73"/>
      <c r="AZ65" s="73"/>
      <c r="BA65" s="73"/>
      <c r="BB65" s="73"/>
      <c r="BC65" s="73"/>
    </row>
    <row r="66" spans="1:55" s="28" customFormat="1" ht="15.75" customHeight="1"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105">
        <v>0.49652777777777901</v>
      </c>
      <c r="AO66" s="6"/>
      <c r="AP66" s="6"/>
      <c r="AQ66" s="73"/>
      <c r="AR66" s="73"/>
      <c r="AS66" s="73"/>
      <c r="AT66" s="73"/>
      <c r="AU66" s="73"/>
      <c r="AV66" s="73"/>
      <c r="AW66" s="73"/>
      <c r="AX66" s="73"/>
      <c r="AY66" s="73"/>
      <c r="AZ66" s="73"/>
      <c r="BA66" s="73"/>
      <c r="BB66" s="73"/>
      <c r="BC66" s="73"/>
    </row>
    <row r="67" spans="1:55" s="28" customFormat="1" ht="17.25"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105">
        <v>0.500000000000002</v>
      </c>
      <c r="AO67" s="6"/>
      <c r="AP67" s="6"/>
      <c r="AQ67" s="73"/>
      <c r="AR67" s="73"/>
      <c r="AS67" s="73"/>
      <c r="AT67" s="73"/>
      <c r="AU67" s="73"/>
      <c r="AV67" s="73"/>
      <c r="AW67" s="73"/>
      <c r="AX67" s="73"/>
      <c r="AY67" s="73"/>
      <c r="AZ67" s="73"/>
      <c r="BA67" s="73"/>
      <c r="BB67" s="73"/>
      <c r="BC67" s="73"/>
    </row>
    <row r="68" spans="1:55" s="28" customFormat="1" ht="17.25"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105">
        <v>0.50347222222222399</v>
      </c>
      <c r="AO68" s="6"/>
      <c r="AP68" s="6"/>
      <c r="AQ68" s="73"/>
      <c r="AR68" s="73"/>
      <c r="AS68" s="73"/>
      <c r="AT68" s="73"/>
      <c r="AU68" s="73"/>
      <c r="AV68" s="73"/>
      <c r="AW68" s="73"/>
      <c r="AX68" s="73"/>
      <c r="AY68" s="73"/>
      <c r="AZ68" s="73"/>
      <c r="BA68" s="73"/>
      <c r="BB68" s="73"/>
      <c r="BC68" s="73"/>
    </row>
    <row r="69" spans="1:55" s="28" customFormat="1"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105">
        <v>0.50694444444444597</v>
      </c>
      <c r="AO69" s="6"/>
      <c r="AP69" s="6"/>
      <c r="AQ69" s="73"/>
      <c r="AR69" s="73"/>
      <c r="AS69" s="73"/>
      <c r="AT69" s="73"/>
      <c r="AU69" s="73"/>
      <c r="AV69" s="73"/>
      <c r="AW69" s="73"/>
      <c r="AX69" s="73"/>
      <c r="AY69" s="73"/>
      <c r="AZ69" s="73"/>
      <c r="BA69" s="73"/>
      <c r="BB69" s="73"/>
      <c r="BC69" s="73"/>
    </row>
    <row r="70" spans="1:55" s="28"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105">
        <v>0.51041666666666896</v>
      </c>
      <c r="AO70" s="6"/>
      <c r="AP70" s="6"/>
      <c r="AQ70" s="73"/>
      <c r="AR70" s="73"/>
      <c r="AS70" s="73"/>
      <c r="AT70" s="73"/>
      <c r="AU70" s="73"/>
      <c r="AV70" s="73"/>
      <c r="AW70" s="73"/>
      <c r="AX70" s="73"/>
      <c r="AY70" s="73"/>
      <c r="AZ70" s="73"/>
      <c r="BA70" s="73"/>
      <c r="BB70" s="73"/>
      <c r="BC70" s="73"/>
    </row>
    <row r="71" spans="1:55" s="28"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105">
        <v>0.51388888888889095</v>
      </c>
      <c r="AO71" s="6"/>
      <c r="AP71" s="6"/>
      <c r="AQ71" s="73"/>
      <c r="AR71" s="73"/>
      <c r="AS71" s="73"/>
      <c r="AT71" s="73"/>
      <c r="AU71" s="73"/>
      <c r="AV71" s="73"/>
      <c r="AW71" s="73"/>
      <c r="AX71" s="73"/>
      <c r="AY71" s="73"/>
      <c r="AZ71" s="73"/>
      <c r="BA71" s="73"/>
      <c r="BB71" s="73"/>
      <c r="BC71" s="73"/>
    </row>
    <row r="72" spans="1:55" s="28"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105">
        <v>0.51736111111111305</v>
      </c>
      <c r="AO72" s="6"/>
      <c r="AP72" s="6"/>
      <c r="AQ72" s="73"/>
      <c r="AR72" s="73"/>
      <c r="AS72" s="73"/>
      <c r="AT72" s="73"/>
      <c r="AU72" s="73"/>
      <c r="AV72" s="73"/>
      <c r="AW72" s="73"/>
      <c r="AX72" s="73"/>
      <c r="AY72" s="73"/>
      <c r="AZ72" s="73"/>
      <c r="BA72" s="73"/>
      <c r="BB72" s="73"/>
      <c r="BC72" s="73"/>
    </row>
    <row r="73" spans="1:55" s="28"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105">
        <v>0.52083333333333504</v>
      </c>
      <c r="AO73" s="6"/>
      <c r="AP73" s="6"/>
      <c r="AQ73" s="73"/>
      <c r="AR73" s="73"/>
      <c r="AS73" s="73"/>
      <c r="AT73" s="73"/>
      <c r="AU73" s="73"/>
      <c r="AV73" s="73"/>
      <c r="AW73" s="73"/>
      <c r="AX73" s="73"/>
      <c r="AY73" s="73"/>
      <c r="AZ73" s="73"/>
      <c r="BA73" s="73"/>
      <c r="BB73" s="73"/>
      <c r="BC73" s="73"/>
    </row>
    <row r="74" spans="1:55" s="28"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105">
        <v>0.52430555555555802</v>
      </c>
      <c r="AO74" s="6"/>
      <c r="AP74" s="6"/>
      <c r="AQ74" s="73"/>
      <c r="AR74" s="73"/>
      <c r="AS74" s="73"/>
      <c r="AT74" s="73"/>
      <c r="AU74" s="73"/>
      <c r="AV74" s="73"/>
      <c r="AW74" s="73"/>
      <c r="AX74" s="73"/>
      <c r="AY74" s="73"/>
      <c r="AZ74" s="73"/>
      <c r="BA74" s="73"/>
      <c r="BB74" s="73"/>
      <c r="BC74" s="73"/>
    </row>
    <row r="75" spans="1:55" s="28"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105">
        <v>0.52777777777778001</v>
      </c>
      <c r="AQ75" s="73"/>
      <c r="AR75" s="73"/>
      <c r="AS75" s="73"/>
      <c r="AT75" s="73"/>
      <c r="AU75" s="73"/>
      <c r="AV75" s="73"/>
      <c r="AW75" s="73"/>
      <c r="AX75" s="73"/>
      <c r="AY75" s="73"/>
      <c r="AZ75" s="73"/>
      <c r="BA75" s="73"/>
      <c r="BB75" s="73"/>
      <c r="BC75" s="73"/>
    </row>
    <row r="76" spans="1:55" s="28"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105">
        <v>0.531250000000002</v>
      </c>
      <c r="AQ76" s="73"/>
      <c r="AR76" s="73"/>
      <c r="AS76" s="73"/>
      <c r="AT76" s="73"/>
      <c r="AU76" s="73"/>
      <c r="AV76" s="73"/>
      <c r="AW76" s="73"/>
      <c r="AX76" s="73"/>
      <c r="AY76" s="73"/>
      <c r="AZ76" s="73"/>
      <c r="BA76" s="73"/>
      <c r="BB76" s="73"/>
      <c r="BC76" s="73"/>
    </row>
    <row r="77" spans="1:55" s="28"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105">
        <v>0.53472222222222399</v>
      </c>
      <c r="AQ77" s="73"/>
      <c r="AR77" s="73"/>
      <c r="AS77" s="73"/>
      <c r="AT77" s="73"/>
      <c r="AU77" s="73"/>
      <c r="AV77" s="73"/>
      <c r="AW77" s="73"/>
      <c r="AX77" s="73"/>
      <c r="AY77" s="73"/>
      <c r="AZ77" s="73"/>
      <c r="BA77" s="73"/>
      <c r="BB77" s="73"/>
      <c r="BC77" s="73"/>
    </row>
    <row r="78" spans="1:55" s="28"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105">
        <v>0.53819444444444697</v>
      </c>
      <c r="AQ78" s="73"/>
      <c r="AR78" s="73"/>
      <c r="AS78" s="73"/>
      <c r="AT78" s="73"/>
      <c r="AU78" s="73"/>
      <c r="AV78" s="73"/>
      <c r="AW78" s="73"/>
      <c r="AX78" s="73"/>
      <c r="AY78" s="73"/>
      <c r="AZ78" s="73"/>
      <c r="BA78" s="73"/>
      <c r="BB78" s="73"/>
      <c r="BC78" s="73"/>
    </row>
    <row r="79" spans="1:55" s="28"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105">
        <v>0.54166666666666896</v>
      </c>
      <c r="AQ79" s="73"/>
      <c r="AR79" s="73"/>
      <c r="AS79" s="73"/>
      <c r="AT79" s="73"/>
      <c r="AU79" s="73"/>
      <c r="AV79" s="73"/>
      <c r="AW79" s="73"/>
      <c r="AX79" s="73"/>
      <c r="AY79" s="73"/>
      <c r="AZ79" s="73"/>
      <c r="BA79" s="73"/>
      <c r="BB79" s="73"/>
      <c r="BC79" s="73"/>
    </row>
    <row r="80" spans="1:55" s="28"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105">
        <v>0.54513888888889095</v>
      </c>
    </row>
    <row r="81" spans="1:33" s="28"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105">
        <v>0.54861111111111305</v>
      </c>
    </row>
    <row r="82" spans="1:33" s="28"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105">
        <v>0.55208333333333603</v>
      </c>
    </row>
    <row r="83" spans="1:33" s="28"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105">
        <v>0.55555555555555802</v>
      </c>
    </row>
    <row r="84" spans="1:33" s="28"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105">
        <v>0.55902777777778001</v>
      </c>
    </row>
    <row r="85" spans="1:33" s="28"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105">
        <v>0.562500000000003</v>
      </c>
    </row>
    <row r="86" spans="1:33" s="28"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105">
        <v>0.56597222222222499</v>
      </c>
    </row>
    <row r="87" spans="1:33" s="28"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105">
        <v>0.56944444444444697</v>
      </c>
    </row>
    <row r="88" spans="1:33" s="28"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105">
        <v>0.57291666666666896</v>
      </c>
    </row>
    <row r="89" spans="1:33" s="28"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105">
        <v>0.57638888888889195</v>
      </c>
    </row>
    <row r="90" spans="1:33" s="28"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105">
        <v>0.57986111111111405</v>
      </c>
    </row>
    <row r="91" spans="1:33" s="28"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105">
        <v>0.58333333333333603</v>
      </c>
    </row>
    <row r="92" spans="1:33" s="28"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105">
        <v>0.58680555555555802</v>
      </c>
    </row>
    <row r="93" spans="1:33" s="28"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105">
        <v>0.59027777777778101</v>
      </c>
    </row>
    <row r="94" spans="1:33" s="28"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105">
        <v>0.593750000000003</v>
      </c>
    </row>
    <row r="95" spans="1:33" s="28"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105">
        <v>0.59722222222222499</v>
      </c>
    </row>
    <row r="96" spans="1:33" s="28"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105">
        <v>0.60069444444444697</v>
      </c>
    </row>
    <row r="97" spans="1:33" s="28"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105">
        <v>0.60416666666666996</v>
      </c>
    </row>
    <row r="98" spans="1:33" s="28"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105">
        <v>0.60763888888889195</v>
      </c>
    </row>
    <row r="99" spans="1:33" s="28"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105">
        <v>0.61111111111111405</v>
      </c>
    </row>
    <row r="100" spans="1:33" s="28"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105">
        <v>0.61458333333333603</v>
      </c>
    </row>
    <row r="101" spans="1:33" s="28"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105">
        <v>0.61805555555555902</v>
      </c>
    </row>
    <row r="102" spans="1:33" s="28"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105">
        <v>0.62152777777778101</v>
      </c>
    </row>
    <row r="103" spans="1:33" s="28"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105">
        <v>0.625000000000003</v>
      </c>
    </row>
    <row r="104" spans="1:33" s="28"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105">
        <v>0.62847222222222598</v>
      </c>
    </row>
    <row r="105" spans="1:33" s="28"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105">
        <v>0.63194444444444797</v>
      </c>
    </row>
    <row r="106" spans="1:33" s="28"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105">
        <v>0.63541666666666996</v>
      </c>
    </row>
    <row r="107" spans="1:33" s="28"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105">
        <v>0.63888888888889195</v>
      </c>
    </row>
    <row r="108" spans="1:33" s="28"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105">
        <v>0.64236111111111505</v>
      </c>
    </row>
    <row r="109" spans="1:33" s="28"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105">
        <v>0.64583333333333703</v>
      </c>
    </row>
    <row r="110" spans="1:33" s="28"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105">
        <v>0.64930555555555902</v>
      </c>
    </row>
    <row r="111" spans="1:33" s="28"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105">
        <v>0.65277777777778101</v>
      </c>
    </row>
    <row r="112" spans="1:33" s="28"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105">
        <v>0.656250000000004</v>
      </c>
    </row>
    <row r="113" spans="1:33" s="28"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105">
        <v>0.65972222222222598</v>
      </c>
    </row>
    <row r="114" spans="1:33" s="28"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105">
        <v>0.66319444444444797</v>
      </c>
    </row>
    <row r="115" spans="1:33" s="28"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105">
        <v>0.66666666666666996</v>
      </c>
    </row>
    <row r="116" spans="1:33" s="28"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105">
        <v>0.67013888888889295</v>
      </c>
    </row>
    <row r="117" spans="1:33" s="28"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105">
        <v>0.67361111111111505</v>
      </c>
    </row>
    <row r="118" spans="1:33" s="28"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105">
        <v>0.67708333333333703</v>
      </c>
    </row>
    <row r="119" spans="1:33" s="28"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105">
        <v>0.68055555555556002</v>
      </c>
    </row>
    <row r="120" spans="1:33" s="28"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105">
        <v>0.68402777777778201</v>
      </c>
    </row>
    <row r="121" spans="1:33" s="28"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105">
        <v>0.687500000000004</v>
      </c>
    </row>
    <row r="122" spans="1:33" s="28"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105">
        <v>0.69097222222222598</v>
      </c>
    </row>
    <row r="123" spans="1:33" s="28"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105">
        <v>0.69444444444444897</v>
      </c>
    </row>
    <row r="124" spans="1:33" s="28"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105">
        <v>0.69791666666667096</v>
      </c>
    </row>
    <row r="125" spans="1:33" s="28"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105">
        <v>0.70138888888889295</v>
      </c>
    </row>
    <row r="126" spans="1:33" s="28"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105">
        <v>0.70486111111111505</v>
      </c>
    </row>
    <row r="127" spans="1:33" s="28"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105">
        <v>0.70833333333333803</v>
      </c>
    </row>
    <row r="128" spans="1:33" s="28"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105">
        <v>0.71180555555556002</v>
      </c>
    </row>
    <row r="129" spans="1:33" s="28"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105">
        <v>0.71527777777778201</v>
      </c>
    </row>
    <row r="130" spans="1:33" s="28"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105">
        <v>0.718750000000004</v>
      </c>
    </row>
    <row r="131" spans="1:33" s="28" customFormat="1"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105">
        <v>0.72222222222222698</v>
      </c>
    </row>
    <row r="132" spans="1:33" s="28" customFormat="1"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105">
        <v>0.72569444444444897</v>
      </c>
    </row>
    <row r="133" spans="1:33" s="28" customFormat="1"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105">
        <v>0.72916666666667096</v>
      </c>
    </row>
    <row r="134" spans="1:33" s="28" customFormat="1"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105">
        <v>0.73263888888889395</v>
      </c>
    </row>
    <row r="135" spans="1:33" s="28" customFormat="1"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105">
        <v>0.73611111111111605</v>
      </c>
    </row>
    <row r="136" spans="1:33" s="28" customFormat="1" ht="17.25" x14ac:dyDescent="0.1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105">
        <v>0.73958333333333803</v>
      </c>
    </row>
    <row r="137" spans="1:33" s="28" customFormat="1" ht="17.25" x14ac:dyDescent="0.1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105">
        <v>0.74305555555556002</v>
      </c>
    </row>
    <row r="138" spans="1:33" s="28" customFormat="1" ht="17.25" x14ac:dyDescent="0.1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105">
        <v>0.74652777777778301</v>
      </c>
    </row>
    <row r="139" spans="1:33" s="28" customFormat="1" ht="17.25" x14ac:dyDescent="0.15">
      <c r="A139" s="6"/>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6"/>
      <c r="AE139" s="6"/>
      <c r="AG139" s="105">
        <v>0.750000000000005</v>
      </c>
    </row>
    <row r="140" spans="1:33" s="28" customFormat="1" ht="17.25" x14ac:dyDescent="0.15">
      <c r="A140" s="6"/>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6"/>
      <c r="AE140" s="6"/>
      <c r="AG140" s="105">
        <v>0.75347222222222698</v>
      </c>
    </row>
    <row r="141" spans="1:33" s="28" customFormat="1" ht="17.25" x14ac:dyDescent="0.15">
      <c r="A141" s="6"/>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6"/>
      <c r="AE141" s="6"/>
      <c r="AG141" s="105">
        <v>0.75694444444444897</v>
      </c>
    </row>
    <row r="142" spans="1:33" s="28" customFormat="1" ht="17.25" x14ac:dyDescent="0.15">
      <c r="A142" s="6"/>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6"/>
      <c r="AE142" s="6"/>
      <c r="AG142" s="105">
        <v>0.76041666666667196</v>
      </c>
    </row>
    <row r="143" spans="1:33" s="28" customFormat="1" ht="17.25" x14ac:dyDescent="0.15">
      <c r="A143" s="6"/>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6"/>
      <c r="AE143" s="6"/>
      <c r="AG143" s="105">
        <v>0.76388888888889395</v>
      </c>
    </row>
    <row r="144" spans="1:33" s="28" customFormat="1" x14ac:dyDescent="0.1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105">
        <v>0.76736111111111605</v>
      </c>
    </row>
    <row r="145" spans="1:33" s="28" customFormat="1" x14ac:dyDescent="0.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105">
        <v>0.77083333333333803</v>
      </c>
    </row>
    <row r="146" spans="1:33" s="28" customFormat="1" x14ac:dyDescent="0.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105">
        <v>0.77430555555556102</v>
      </c>
    </row>
    <row r="147" spans="1:33" x14ac:dyDescent="0.15">
      <c r="AG147" s="105">
        <v>0.77777777777778301</v>
      </c>
    </row>
    <row r="148" spans="1:33" x14ac:dyDescent="0.15">
      <c r="AG148" s="105">
        <v>0.781250000000005</v>
      </c>
    </row>
  </sheetData>
  <mergeCells count="94">
    <mergeCell ref="B31:AC31"/>
    <mergeCell ref="B32:AC32"/>
    <mergeCell ref="C29:O29"/>
    <mergeCell ref="P29:R29"/>
    <mergeCell ref="S29:U29"/>
    <mergeCell ref="V29:X29"/>
    <mergeCell ref="Y29:AC29"/>
    <mergeCell ref="C23:O23"/>
    <mergeCell ref="P23:R23"/>
    <mergeCell ref="S23:U23"/>
    <mergeCell ref="V23:X23"/>
    <mergeCell ref="Y23:AC23"/>
    <mergeCell ref="C22:O22"/>
    <mergeCell ref="P22:R22"/>
    <mergeCell ref="S22:U22"/>
    <mergeCell ref="V22:X22"/>
    <mergeCell ref="Y22:AC22"/>
    <mergeCell ref="C21:O21"/>
    <mergeCell ref="P21:R21"/>
    <mergeCell ref="S21:U21"/>
    <mergeCell ref="V21:X21"/>
    <mergeCell ref="Y21:AC21"/>
    <mergeCell ref="C20:O20"/>
    <mergeCell ref="P20:R20"/>
    <mergeCell ref="S20:U20"/>
    <mergeCell ref="V20:X20"/>
    <mergeCell ref="Y20:AC20"/>
    <mergeCell ref="C19:O19"/>
    <mergeCell ref="P19:R19"/>
    <mergeCell ref="S19:U19"/>
    <mergeCell ref="V19:X19"/>
    <mergeCell ref="Y19:AC19"/>
    <mergeCell ref="AH16:AH17"/>
    <mergeCell ref="AI16:AJ16"/>
    <mergeCell ref="AK16:AL16"/>
    <mergeCell ref="AM16:AN16"/>
    <mergeCell ref="B18:O18"/>
    <mergeCell ref="P18:R18"/>
    <mergeCell ref="S18:U18"/>
    <mergeCell ref="V18:X18"/>
    <mergeCell ref="Y18:AC18"/>
    <mergeCell ref="AI18:AJ18"/>
    <mergeCell ref="AK18:AL18"/>
    <mergeCell ref="AM18:AN18"/>
    <mergeCell ref="V13:X14"/>
    <mergeCell ref="Y13:AC14"/>
    <mergeCell ref="E14:U14"/>
    <mergeCell ref="B10:C11"/>
    <mergeCell ref="B16:O17"/>
    <mergeCell ref="P16:R17"/>
    <mergeCell ref="S16:U17"/>
    <mergeCell ref="V16:X17"/>
    <mergeCell ref="Y16:AC17"/>
    <mergeCell ref="E11:I11"/>
    <mergeCell ref="M11:P11"/>
    <mergeCell ref="R11:U11"/>
    <mergeCell ref="B13:C14"/>
    <mergeCell ref="E13:U13"/>
    <mergeCell ref="Y25:AC25"/>
    <mergeCell ref="B3:AC3"/>
    <mergeCell ref="B6:C6"/>
    <mergeCell ref="D6:AC6"/>
    <mergeCell ref="B7:C7"/>
    <mergeCell ref="D7:AC7"/>
    <mergeCell ref="E10:I10"/>
    <mergeCell ref="J10:K11"/>
    <mergeCell ref="M10:P10"/>
    <mergeCell ref="R10:U10"/>
    <mergeCell ref="V10:X11"/>
    <mergeCell ref="C25:O25"/>
    <mergeCell ref="P25:R25"/>
    <mergeCell ref="S25:U25"/>
    <mergeCell ref="V25:X25"/>
    <mergeCell ref="Y10:AC11"/>
    <mergeCell ref="C24:O24"/>
    <mergeCell ref="P24:R24"/>
    <mergeCell ref="S24:U24"/>
    <mergeCell ref="V24:X24"/>
    <mergeCell ref="Y24:AC24"/>
    <mergeCell ref="C27:O27"/>
    <mergeCell ref="P27:R27"/>
    <mergeCell ref="S27:U27"/>
    <mergeCell ref="V27:X27"/>
    <mergeCell ref="Y27:AC27"/>
    <mergeCell ref="C26:O26"/>
    <mergeCell ref="P26:R26"/>
    <mergeCell ref="S26:U26"/>
    <mergeCell ref="V26:X26"/>
    <mergeCell ref="Y26:AC26"/>
    <mergeCell ref="C28:O28"/>
    <mergeCell ref="P28:R28"/>
    <mergeCell ref="S28:U28"/>
    <mergeCell ref="V28:X28"/>
    <mergeCell ref="Y28:AC28"/>
  </mergeCells>
  <phoneticPr fontId="12"/>
  <dataValidations count="4">
    <dataValidation type="list" allowBlank="1" showInputMessage="1" showErrorMessage="1" sqref="R11:U11 M11:P11" xr:uid="{00000000-0002-0000-0C00-000000000000}">
      <formula1>$AG$17:$AG$146</formula1>
    </dataValidation>
    <dataValidation type="list" allowBlank="1" showInputMessage="1" showErrorMessage="1" sqref="S19:S28 V19:V28 P19:P28" xr:uid="{00000000-0002-0000-0C00-000001000000}">
      <formula1>$AH$19:$AH$23</formula1>
    </dataValidation>
    <dataValidation type="list" allowBlank="1" showInputMessage="1" showErrorMessage="1" sqref="S29 V29 P29" xr:uid="{00000000-0002-0000-0C00-000002000000}">
      <formula1>$AH$19:$AH$22</formula1>
    </dataValidation>
    <dataValidation type="list" allowBlank="1" showInputMessage="1" showErrorMessage="1" sqref="M10 R10" xr:uid="{00000000-0002-0000-0C00-000003000000}">
      <formula1>$AG$17:$AG$148</formula1>
    </dataValidation>
  </dataValidations>
  <pageMargins left="0.70866141732283472" right="0.70866141732283472" top="0.74803149606299213" bottom="0" header="0.31496062992125984" footer="0.31496062992125984"/>
  <pageSetup paperSize="9" orientation="portrait" horizontalDpi="300" verticalDpi="300"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dimension ref="A1:BC151"/>
  <sheetViews>
    <sheetView showGridLines="0" zoomScaleNormal="100" workbookViewId="0">
      <selection activeCell="E13" sqref="E13:U13"/>
    </sheetView>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0" style="6" hidden="1" customWidth="1"/>
    <col min="32" max="33" width="8.5" style="28" hidden="1" customWidth="1"/>
    <col min="34" max="34" width="3.875" style="28" hidden="1" customWidth="1"/>
    <col min="35" max="40" width="8.5" style="28" hidden="1" customWidth="1"/>
    <col min="41" max="16384" width="9" style="6"/>
  </cols>
  <sheetData>
    <row r="1" spans="1:41" ht="21" x14ac:dyDescent="0.1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1:41" s="73" customFormat="1" ht="3" customHeight="1" x14ac:dyDescent="0.15">
      <c r="B2" s="74"/>
      <c r="AE2" s="75"/>
    </row>
    <row r="3" spans="1:41" s="73" customFormat="1" ht="42" customHeight="1" x14ac:dyDescent="0.15">
      <c r="B3" s="381" t="s">
        <v>224</v>
      </c>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264"/>
      <c r="AE3" s="77"/>
    </row>
    <row r="4" spans="1:41" s="73" customFormat="1" ht="7.5" customHeight="1" x14ac:dyDescent="0.15">
      <c r="B4" s="264"/>
      <c r="C4" s="264"/>
      <c r="D4" s="264"/>
      <c r="E4" s="264"/>
      <c r="F4" s="264"/>
      <c r="G4" s="264"/>
      <c r="H4" s="264"/>
      <c r="I4" s="264"/>
      <c r="J4" s="264"/>
      <c r="K4" s="264"/>
      <c r="L4" s="264"/>
      <c r="M4" s="264"/>
      <c r="N4" s="264"/>
      <c r="O4" s="264"/>
      <c r="P4" s="264"/>
      <c r="Q4" s="264"/>
      <c r="R4" s="264"/>
      <c r="S4" s="264"/>
      <c r="T4" s="264"/>
      <c r="U4" s="264"/>
      <c r="V4" s="264"/>
      <c r="W4" s="264"/>
      <c r="X4" s="264"/>
      <c r="Y4" s="264"/>
      <c r="Z4" s="264"/>
      <c r="AA4" s="264"/>
      <c r="AB4" s="264"/>
      <c r="AC4" s="264"/>
      <c r="AD4" s="264"/>
      <c r="AE4" s="77"/>
    </row>
    <row r="5" spans="1:41" s="73" customFormat="1" ht="7.5" customHeight="1" x14ac:dyDescent="0.15">
      <c r="A5" s="78"/>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80"/>
      <c r="AE5" s="75"/>
      <c r="AF5" s="81"/>
      <c r="AG5" s="81"/>
      <c r="AH5" s="81"/>
      <c r="AI5" s="81"/>
      <c r="AJ5" s="81"/>
      <c r="AK5" s="81"/>
      <c r="AL5" s="81"/>
      <c r="AM5" s="81"/>
      <c r="AN5" s="81"/>
    </row>
    <row r="6" spans="1:41" s="73" customFormat="1" ht="18.75" customHeight="1" x14ac:dyDescent="0.15">
      <c r="A6" s="78"/>
      <c r="B6" s="481" t="s">
        <v>28</v>
      </c>
      <c r="C6" s="481"/>
      <c r="D6" s="516" t="s">
        <v>223</v>
      </c>
      <c r="E6" s="516"/>
      <c r="F6" s="516"/>
      <c r="G6" s="516"/>
      <c r="H6" s="516"/>
      <c r="I6" s="516"/>
      <c r="J6" s="516"/>
      <c r="K6" s="516"/>
      <c r="L6" s="516"/>
      <c r="M6" s="516"/>
      <c r="N6" s="516"/>
      <c r="O6" s="516"/>
      <c r="P6" s="516"/>
      <c r="Q6" s="516"/>
      <c r="R6" s="516"/>
      <c r="S6" s="516"/>
      <c r="T6" s="516"/>
      <c r="U6" s="516"/>
      <c r="V6" s="516"/>
      <c r="W6" s="516"/>
      <c r="X6" s="516"/>
      <c r="Y6" s="516"/>
      <c r="Z6" s="516"/>
      <c r="AA6" s="516"/>
      <c r="AB6" s="516"/>
      <c r="AC6" s="517"/>
      <c r="AE6" s="75"/>
      <c r="AF6" s="81"/>
      <c r="AG6" s="81"/>
      <c r="AH6" s="81"/>
      <c r="AI6" s="81"/>
      <c r="AJ6" s="81"/>
      <c r="AO6" s="73" t="s">
        <v>151</v>
      </c>
    </row>
    <row r="7" spans="1:41" s="73" customFormat="1" ht="32.1" customHeight="1" x14ac:dyDescent="0.15">
      <c r="A7" s="78"/>
      <c r="B7" s="482" t="s">
        <v>327</v>
      </c>
      <c r="C7" s="482"/>
      <c r="D7" s="623" t="s">
        <v>334</v>
      </c>
      <c r="E7" s="623"/>
      <c r="F7" s="623"/>
      <c r="G7" s="623"/>
      <c r="H7" s="623"/>
      <c r="I7" s="623"/>
      <c r="J7" s="623"/>
      <c r="K7" s="623"/>
      <c r="L7" s="623"/>
      <c r="M7" s="623"/>
      <c r="N7" s="623"/>
      <c r="O7" s="623"/>
      <c r="P7" s="623"/>
      <c r="Q7" s="623"/>
      <c r="R7" s="623"/>
      <c r="S7" s="623"/>
      <c r="T7" s="623"/>
      <c r="U7" s="623"/>
      <c r="V7" s="623"/>
      <c r="W7" s="623"/>
      <c r="X7" s="623"/>
      <c r="Y7" s="623"/>
      <c r="Z7" s="623"/>
      <c r="AA7" s="623"/>
      <c r="AB7" s="623"/>
      <c r="AC7" s="624"/>
      <c r="AE7" s="75"/>
      <c r="AI7" s="81"/>
      <c r="AJ7" s="81"/>
      <c r="AK7" s="81"/>
      <c r="AL7" s="81"/>
      <c r="AM7" s="81"/>
      <c r="AN7" s="81"/>
    </row>
    <row r="8" spans="1:41" s="73" customFormat="1" ht="7.5" customHeight="1" x14ac:dyDescent="0.15">
      <c r="A8" s="78"/>
      <c r="B8" s="82"/>
      <c r="C8" s="83"/>
      <c r="D8" s="83"/>
      <c r="E8" s="83"/>
      <c r="F8" s="83"/>
      <c r="G8" s="83"/>
      <c r="H8" s="83"/>
      <c r="I8" s="82"/>
      <c r="J8" s="83"/>
      <c r="K8" s="83"/>
      <c r="L8" s="83"/>
      <c r="M8" s="83"/>
      <c r="N8" s="83"/>
      <c r="O8" s="83"/>
      <c r="P8" s="83"/>
      <c r="Q8" s="83"/>
      <c r="R8" s="83"/>
      <c r="S8" s="83"/>
      <c r="T8" s="83"/>
      <c r="U8" s="83"/>
      <c r="V8" s="83"/>
      <c r="W8" s="83"/>
      <c r="X8" s="83"/>
      <c r="Y8" s="83"/>
      <c r="Z8" s="83"/>
      <c r="AA8" s="83"/>
      <c r="AB8" s="83"/>
      <c r="AC8" s="84"/>
      <c r="AE8" s="75"/>
    </row>
    <row r="9" spans="1:41" s="73" customFormat="1" ht="7.5" customHeight="1" thickBot="1" x14ac:dyDescent="0.2">
      <c r="AE9" s="75"/>
    </row>
    <row r="10" spans="1:41" s="73" customFormat="1" ht="18.75" customHeight="1" x14ac:dyDescent="0.15">
      <c r="B10" s="374" t="s">
        <v>29</v>
      </c>
      <c r="C10" s="374"/>
      <c r="D10" s="265">
        <v>1</v>
      </c>
      <c r="E10" s="491"/>
      <c r="F10" s="492"/>
      <c r="G10" s="492"/>
      <c r="H10" s="492"/>
      <c r="I10" s="493"/>
      <c r="J10" s="496" t="s">
        <v>30</v>
      </c>
      <c r="K10" s="374"/>
      <c r="L10" s="266">
        <v>1</v>
      </c>
      <c r="M10" s="475"/>
      <c r="N10" s="494"/>
      <c r="O10" s="494"/>
      <c r="P10" s="495"/>
      <c r="Q10" s="87" t="s">
        <v>1</v>
      </c>
      <c r="R10" s="475"/>
      <c r="S10" s="476"/>
      <c r="T10" s="476"/>
      <c r="U10" s="477"/>
      <c r="V10" s="496" t="s">
        <v>2</v>
      </c>
      <c r="W10" s="374"/>
      <c r="X10" s="374"/>
      <c r="Y10" s="518" t="str">
        <f>IF(ISBLANK(シート1!N7),"",シート1!N7)</f>
        <v/>
      </c>
      <c r="Z10" s="519"/>
      <c r="AA10" s="519"/>
      <c r="AB10" s="519"/>
      <c r="AC10" s="520"/>
      <c r="AE10" s="75"/>
    </row>
    <row r="11" spans="1:41" s="73" customFormat="1" ht="18.75" customHeight="1" thickBot="1" x14ac:dyDescent="0.2">
      <c r="B11" s="374"/>
      <c r="C11" s="374"/>
      <c r="D11" s="267">
        <v>2</v>
      </c>
      <c r="E11" s="478"/>
      <c r="F11" s="479"/>
      <c r="G11" s="479"/>
      <c r="H11" s="479"/>
      <c r="I11" s="480"/>
      <c r="J11" s="496"/>
      <c r="K11" s="374"/>
      <c r="L11" s="266">
        <v>2</v>
      </c>
      <c r="M11" s="487"/>
      <c r="N11" s="488"/>
      <c r="O11" s="488"/>
      <c r="P11" s="489"/>
      <c r="Q11" s="87" t="s">
        <v>1</v>
      </c>
      <c r="R11" s="487"/>
      <c r="S11" s="488"/>
      <c r="T11" s="488"/>
      <c r="U11" s="489"/>
      <c r="V11" s="496"/>
      <c r="W11" s="374"/>
      <c r="X11" s="374"/>
      <c r="Y11" s="521"/>
      <c r="Z11" s="522"/>
      <c r="AA11" s="522"/>
      <c r="AB11" s="522"/>
      <c r="AC11" s="523"/>
      <c r="AD11" s="89"/>
      <c r="AE11" s="89"/>
      <c r="AF11" s="89"/>
      <c r="AG11" s="89"/>
      <c r="AI11" s="75"/>
    </row>
    <row r="12" spans="1:41" s="90" customFormat="1" ht="3.75" customHeight="1" thickBot="1" x14ac:dyDescent="0.2">
      <c r="B12" s="91"/>
      <c r="C12" s="91"/>
      <c r="D12" s="270"/>
      <c r="E12" s="91"/>
      <c r="F12" s="91"/>
      <c r="G12" s="91"/>
      <c r="H12" s="91"/>
      <c r="I12" s="93"/>
      <c r="J12" s="270"/>
      <c r="K12" s="270"/>
      <c r="L12" s="91"/>
      <c r="M12" s="91"/>
      <c r="N12" s="91"/>
      <c r="O12" s="270"/>
      <c r="P12" s="270"/>
      <c r="Q12" s="270"/>
      <c r="R12" s="270"/>
      <c r="S12" s="91"/>
      <c r="T12" s="91"/>
      <c r="U12" s="91"/>
      <c r="V12" s="91"/>
      <c r="W12" s="91"/>
      <c r="X12" s="91"/>
      <c r="Y12" s="91"/>
      <c r="Z12" s="91"/>
      <c r="AA12" s="94"/>
      <c r="AB12" s="270"/>
      <c r="AC12" s="270"/>
      <c r="AF12" s="73"/>
      <c r="AG12" s="73"/>
    </row>
    <row r="13" spans="1:41" s="73" customFormat="1" ht="18.75" customHeight="1" x14ac:dyDescent="0.15">
      <c r="B13" s="374" t="s">
        <v>4</v>
      </c>
      <c r="C13" s="374"/>
      <c r="D13" s="265">
        <v>1</v>
      </c>
      <c r="E13" s="555"/>
      <c r="F13" s="556"/>
      <c r="G13" s="556"/>
      <c r="H13" s="556"/>
      <c r="I13" s="556"/>
      <c r="J13" s="556"/>
      <c r="K13" s="556"/>
      <c r="L13" s="556"/>
      <c r="M13" s="556"/>
      <c r="N13" s="556"/>
      <c r="O13" s="556"/>
      <c r="P13" s="556"/>
      <c r="Q13" s="556"/>
      <c r="R13" s="556"/>
      <c r="S13" s="556"/>
      <c r="T13" s="556"/>
      <c r="U13" s="557"/>
      <c r="V13" s="496" t="s">
        <v>3</v>
      </c>
      <c r="W13" s="374"/>
      <c r="X13" s="377"/>
      <c r="Y13" s="518" t="str">
        <f>IF(ISBLANK(シート1!N9),"",シート1!N9)</f>
        <v/>
      </c>
      <c r="Z13" s="519"/>
      <c r="AA13" s="519"/>
      <c r="AB13" s="519"/>
      <c r="AC13" s="520"/>
    </row>
    <row r="14" spans="1:41" s="73" customFormat="1" ht="18.75" customHeight="1" thickBot="1" x14ac:dyDescent="0.2">
      <c r="B14" s="374"/>
      <c r="C14" s="374"/>
      <c r="D14" s="267">
        <v>2</v>
      </c>
      <c r="E14" s="500"/>
      <c r="F14" s="501"/>
      <c r="G14" s="501"/>
      <c r="H14" s="501"/>
      <c r="I14" s="501"/>
      <c r="J14" s="501"/>
      <c r="K14" s="501"/>
      <c r="L14" s="501"/>
      <c r="M14" s="501"/>
      <c r="N14" s="501"/>
      <c r="O14" s="501"/>
      <c r="P14" s="501"/>
      <c r="Q14" s="501"/>
      <c r="R14" s="501"/>
      <c r="S14" s="501"/>
      <c r="T14" s="501"/>
      <c r="U14" s="502"/>
      <c r="V14" s="496"/>
      <c r="W14" s="374"/>
      <c r="X14" s="377"/>
      <c r="Y14" s="521"/>
      <c r="Z14" s="522"/>
      <c r="AA14" s="522"/>
      <c r="AB14" s="522"/>
      <c r="AC14" s="523"/>
    </row>
    <row r="15" spans="1:41" s="73" customFormat="1" x14ac:dyDescent="0.15">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row>
    <row r="16" spans="1:41" s="73" customFormat="1" ht="22.5" customHeight="1" x14ac:dyDescent="0.15">
      <c r="A16" s="75"/>
      <c r="B16" s="503" t="s">
        <v>33</v>
      </c>
      <c r="C16" s="504"/>
      <c r="D16" s="504"/>
      <c r="E16" s="504"/>
      <c r="F16" s="504"/>
      <c r="G16" s="504"/>
      <c r="H16" s="504"/>
      <c r="I16" s="504"/>
      <c r="J16" s="504"/>
      <c r="K16" s="504"/>
      <c r="L16" s="504"/>
      <c r="M16" s="504"/>
      <c r="N16" s="504"/>
      <c r="O16" s="505"/>
      <c r="P16" s="443" t="s">
        <v>206</v>
      </c>
      <c r="Q16" s="444"/>
      <c r="R16" s="445"/>
      <c r="S16" s="443" t="s">
        <v>205</v>
      </c>
      <c r="T16" s="444"/>
      <c r="U16" s="445"/>
      <c r="V16" s="443" t="s">
        <v>215</v>
      </c>
      <c r="W16" s="444"/>
      <c r="X16" s="445"/>
      <c r="Y16" s="490" t="s">
        <v>35</v>
      </c>
      <c r="Z16" s="490"/>
      <c r="AA16" s="490"/>
      <c r="AB16" s="490"/>
      <c r="AC16" s="490"/>
      <c r="AD16" s="75"/>
      <c r="AF16" s="95" t="s">
        <v>13</v>
      </c>
      <c r="AG16" s="95" t="s">
        <v>31</v>
      </c>
      <c r="AH16" s="463"/>
      <c r="AI16" s="434" t="s">
        <v>43</v>
      </c>
      <c r="AJ16" s="435"/>
      <c r="AK16" s="434" t="s">
        <v>34</v>
      </c>
      <c r="AL16" s="435"/>
      <c r="AM16" s="434" t="s">
        <v>42</v>
      </c>
      <c r="AN16" s="435"/>
    </row>
    <row r="17" spans="1:42" s="73" customFormat="1" ht="22.5" customHeight="1" thickBot="1" x14ac:dyDescent="0.2">
      <c r="A17" s="75"/>
      <c r="B17" s="506"/>
      <c r="C17" s="507"/>
      <c r="D17" s="507"/>
      <c r="E17" s="507"/>
      <c r="F17" s="507"/>
      <c r="G17" s="507"/>
      <c r="H17" s="507"/>
      <c r="I17" s="507"/>
      <c r="J17" s="507"/>
      <c r="K17" s="507"/>
      <c r="L17" s="507"/>
      <c r="M17" s="507"/>
      <c r="N17" s="507"/>
      <c r="O17" s="508"/>
      <c r="P17" s="446"/>
      <c r="Q17" s="447"/>
      <c r="R17" s="448"/>
      <c r="S17" s="446"/>
      <c r="T17" s="447"/>
      <c r="U17" s="448"/>
      <c r="V17" s="446"/>
      <c r="W17" s="447"/>
      <c r="X17" s="448"/>
      <c r="Y17" s="490"/>
      <c r="Z17" s="490"/>
      <c r="AA17" s="490"/>
      <c r="AB17" s="490"/>
      <c r="AC17" s="490"/>
      <c r="AD17" s="75"/>
      <c r="AF17" s="96"/>
      <c r="AG17" s="97" t="s">
        <v>32</v>
      </c>
      <c r="AH17" s="464"/>
      <c r="AI17" s="98" t="s">
        <v>44</v>
      </c>
      <c r="AJ17" s="99" t="s">
        <v>45</v>
      </c>
      <c r="AK17" s="98" t="s">
        <v>44</v>
      </c>
      <c r="AL17" s="100" t="s">
        <v>45</v>
      </c>
      <c r="AM17" s="101" t="s">
        <v>46</v>
      </c>
      <c r="AN17" s="100" t="s">
        <v>45</v>
      </c>
    </row>
    <row r="18" spans="1:42" s="73" customFormat="1" ht="30" customHeight="1" thickBot="1" x14ac:dyDescent="0.2">
      <c r="A18" s="75"/>
      <c r="B18" s="485" t="s">
        <v>152</v>
      </c>
      <c r="C18" s="486"/>
      <c r="D18" s="486"/>
      <c r="E18" s="486"/>
      <c r="F18" s="486"/>
      <c r="G18" s="486"/>
      <c r="H18" s="486"/>
      <c r="I18" s="486"/>
      <c r="J18" s="486"/>
      <c r="K18" s="486"/>
      <c r="L18" s="486"/>
      <c r="M18" s="486"/>
      <c r="N18" s="486"/>
      <c r="O18" s="486"/>
      <c r="P18" s="515"/>
      <c r="Q18" s="437"/>
      <c r="R18" s="438"/>
      <c r="S18" s="436"/>
      <c r="T18" s="437"/>
      <c r="U18" s="438"/>
      <c r="V18" s="436"/>
      <c r="W18" s="437"/>
      <c r="X18" s="439"/>
      <c r="Y18" s="440"/>
      <c r="Z18" s="441"/>
      <c r="AA18" s="441"/>
      <c r="AB18" s="441"/>
      <c r="AC18" s="441"/>
      <c r="AD18" s="75"/>
      <c r="AF18" s="95" t="s">
        <v>13</v>
      </c>
      <c r="AG18" s="95" t="s">
        <v>31</v>
      </c>
      <c r="AH18" s="268"/>
      <c r="AI18" s="434" t="s">
        <v>43</v>
      </c>
      <c r="AJ18" s="435"/>
      <c r="AK18" s="434" t="s">
        <v>34</v>
      </c>
      <c r="AL18" s="435"/>
      <c r="AM18" s="434" t="s">
        <v>42</v>
      </c>
      <c r="AN18" s="435"/>
    </row>
    <row r="19" spans="1:42" s="73" customFormat="1" ht="41.25" customHeight="1" x14ac:dyDescent="0.15">
      <c r="A19" s="75"/>
      <c r="B19" s="103" t="s">
        <v>36</v>
      </c>
      <c r="C19" s="461" t="s">
        <v>305</v>
      </c>
      <c r="D19" s="462"/>
      <c r="E19" s="462"/>
      <c r="F19" s="462"/>
      <c r="G19" s="462"/>
      <c r="H19" s="462"/>
      <c r="I19" s="462"/>
      <c r="J19" s="462"/>
      <c r="K19" s="462"/>
      <c r="L19" s="462"/>
      <c r="M19" s="462"/>
      <c r="N19" s="462"/>
      <c r="O19" s="590"/>
      <c r="P19" s="591"/>
      <c r="Q19" s="592"/>
      <c r="R19" s="593"/>
      <c r="S19" s="472"/>
      <c r="T19" s="473"/>
      <c r="U19" s="474"/>
      <c r="V19" s="468"/>
      <c r="W19" s="468"/>
      <c r="X19" s="468"/>
      <c r="Y19" s="459"/>
      <c r="Z19" s="459"/>
      <c r="AA19" s="459"/>
      <c r="AB19" s="459"/>
      <c r="AC19" s="460"/>
      <c r="AD19" s="75"/>
      <c r="AF19" s="104" t="s">
        <v>11</v>
      </c>
      <c r="AG19" s="105">
        <v>0.33333333333333331</v>
      </c>
      <c r="AH19" s="106"/>
      <c r="AI19" s="107"/>
      <c r="AJ19" s="108"/>
      <c r="AK19" s="109"/>
      <c r="AL19" s="110"/>
      <c r="AM19" s="109"/>
      <c r="AN19" s="110"/>
      <c r="AP19" s="256"/>
    </row>
    <row r="20" spans="1:42" s="73" customFormat="1" ht="41.25" customHeight="1" x14ac:dyDescent="0.15">
      <c r="A20" s="75"/>
      <c r="B20" s="103" t="s">
        <v>37</v>
      </c>
      <c r="C20" s="461" t="s">
        <v>306</v>
      </c>
      <c r="D20" s="462"/>
      <c r="E20" s="462"/>
      <c r="F20" s="462"/>
      <c r="G20" s="462"/>
      <c r="H20" s="462"/>
      <c r="I20" s="462"/>
      <c r="J20" s="462"/>
      <c r="K20" s="462"/>
      <c r="L20" s="462"/>
      <c r="M20" s="462"/>
      <c r="N20" s="462"/>
      <c r="O20" s="590"/>
      <c r="P20" s="586"/>
      <c r="Q20" s="587"/>
      <c r="R20" s="588"/>
      <c r="S20" s="469"/>
      <c r="T20" s="466"/>
      <c r="U20" s="470"/>
      <c r="V20" s="471"/>
      <c r="W20" s="471"/>
      <c r="X20" s="471"/>
      <c r="Y20" s="449"/>
      <c r="Z20" s="449"/>
      <c r="AA20" s="449"/>
      <c r="AB20" s="449"/>
      <c r="AC20" s="450"/>
      <c r="AD20" s="75"/>
      <c r="AF20" s="269" t="s">
        <v>12</v>
      </c>
      <c r="AG20" s="105">
        <v>0.33680555555555558</v>
      </c>
      <c r="AH20" s="106">
        <v>4</v>
      </c>
      <c r="AI20" s="107" t="s">
        <v>49</v>
      </c>
      <c r="AJ20" s="108" t="s">
        <v>47</v>
      </c>
      <c r="AK20" s="107" t="s">
        <v>54</v>
      </c>
      <c r="AL20" s="112" t="s">
        <v>55</v>
      </c>
      <c r="AM20" s="107" t="s">
        <v>56</v>
      </c>
      <c r="AN20" s="112" t="s">
        <v>57</v>
      </c>
      <c r="AP20" s="256"/>
    </row>
    <row r="21" spans="1:42" s="73" customFormat="1" ht="51.95" customHeight="1" x14ac:dyDescent="0.15">
      <c r="A21" s="75"/>
      <c r="B21" s="103" t="s">
        <v>38</v>
      </c>
      <c r="C21" s="628" t="s">
        <v>242</v>
      </c>
      <c r="D21" s="629"/>
      <c r="E21" s="629"/>
      <c r="F21" s="629"/>
      <c r="G21" s="629"/>
      <c r="H21" s="629"/>
      <c r="I21" s="629"/>
      <c r="J21" s="629"/>
      <c r="K21" s="629"/>
      <c r="L21" s="629"/>
      <c r="M21" s="629"/>
      <c r="N21" s="629"/>
      <c r="O21" s="630"/>
      <c r="P21" s="586"/>
      <c r="Q21" s="587"/>
      <c r="R21" s="588"/>
      <c r="S21" s="469"/>
      <c r="T21" s="466"/>
      <c r="U21" s="470"/>
      <c r="V21" s="471"/>
      <c r="W21" s="471"/>
      <c r="X21" s="471"/>
      <c r="Y21" s="449"/>
      <c r="Z21" s="449"/>
      <c r="AA21" s="449"/>
      <c r="AB21" s="449"/>
      <c r="AC21" s="450"/>
      <c r="AD21" s="75"/>
      <c r="AF21" s="81"/>
      <c r="AG21" s="105">
        <v>0.34027777777777801</v>
      </c>
      <c r="AH21" s="113">
        <v>3</v>
      </c>
      <c r="AI21" s="114" t="s">
        <v>50</v>
      </c>
      <c r="AJ21" s="115" t="s">
        <v>48</v>
      </c>
      <c r="AK21" s="114" t="s">
        <v>58</v>
      </c>
      <c r="AL21" s="116" t="s">
        <v>59</v>
      </c>
      <c r="AM21" s="114" t="s">
        <v>60</v>
      </c>
      <c r="AN21" s="116" t="s">
        <v>61</v>
      </c>
      <c r="AP21" s="256"/>
    </row>
    <row r="22" spans="1:42" s="73" customFormat="1" ht="41.25" customHeight="1" x14ac:dyDescent="0.15">
      <c r="A22" s="75"/>
      <c r="B22" s="103" t="s">
        <v>39</v>
      </c>
      <c r="C22" s="408" t="s">
        <v>307</v>
      </c>
      <c r="D22" s="409"/>
      <c r="E22" s="409"/>
      <c r="F22" s="409"/>
      <c r="G22" s="409"/>
      <c r="H22" s="409"/>
      <c r="I22" s="409"/>
      <c r="J22" s="409"/>
      <c r="K22" s="409"/>
      <c r="L22" s="409"/>
      <c r="M22" s="409"/>
      <c r="N22" s="409"/>
      <c r="O22" s="600"/>
      <c r="P22" s="586"/>
      <c r="Q22" s="587"/>
      <c r="R22" s="588"/>
      <c r="S22" s="469"/>
      <c r="T22" s="466"/>
      <c r="U22" s="470"/>
      <c r="V22" s="471"/>
      <c r="W22" s="471"/>
      <c r="X22" s="471"/>
      <c r="Y22" s="449"/>
      <c r="Z22" s="449"/>
      <c r="AA22" s="449"/>
      <c r="AB22" s="449"/>
      <c r="AC22" s="450"/>
      <c r="AD22" s="75"/>
      <c r="AF22" s="81"/>
      <c r="AG22" s="105">
        <v>0.34375</v>
      </c>
      <c r="AH22" s="113">
        <v>2</v>
      </c>
      <c r="AI22" s="114" t="s">
        <v>51</v>
      </c>
      <c r="AJ22" s="115" t="s">
        <v>48</v>
      </c>
      <c r="AK22" s="114" t="s">
        <v>62</v>
      </c>
      <c r="AL22" s="116" t="s">
        <v>63</v>
      </c>
      <c r="AM22" s="114" t="s">
        <v>64</v>
      </c>
      <c r="AN22" s="116" t="s">
        <v>65</v>
      </c>
      <c r="AP22" s="256"/>
    </row>
    <row r="23" spans="1:42" s="73" customFormat="1" ht="41.25" customHeight="1" x14ac:dyDescent="0.15">
      <c r="A23" s="75"/>
      <c r="B23" s="103" t="s">
        <v>40</v>
      </c>
      <c r="C23" s="408" t="s">
        <v>308</v>
      </c>
      <c r="D23" s="409"/>
      <c r="E23" s="409"/>
      <c r="F23" s="409"/>
      <c r="G23" s="409"/>
      <c r="H23" s="409"/>
      <c r="I23" s="409"/>
      <c r="J23" s="409"/>
      <c r="K23" s="409"/>
      <c r="L23" s="409"/>
      <c r="M23" s="409"/>
      <c r="N23" s="409"/>
      <c r="O23" s="600"/>
      <c r="P23" s="586"/>
      <c r="Q23" s="587"/>
      <c r="R23" s="588"/>
      <c r="S23" s="469"/>
      <c r="T23" s="466"/>
      <c r="U23" s="470"/>
      <c r="V23" s="471"/>
      <c r="W23" s="471"/>
      <c r="X23" s="471"/>
      <c r="Y23" s="449"/>
      <c r="Z23" s="449"/>
      <c r="AA23" s="449"/>
      <c r="AB23" s="449"/>
      <c r="AC23" s="450"/>
      <c r="AD23" s="75"/>
      <c r="AF23" s="81"/>
      <c r="AG23" s="105">
        <v>0.34722222222222199</v>
      </c>
      <c r="AH23" s="117">
        <v>1</v>
      </c>
      <c r="AI23" s="118" t="s">
        <v>52</v>
      </c>
      <c r="AJ23" s="99" t="s">
        <v>48</v>
      </c>
      <c r="AK23" s="118" t="s">
        <v>66</v>
      </c>
      <c r="AL23" s="119" t="s">
        <v>67</v>
      </c>
      <c r="AM23" s="118" t="s">
        <v>68</v>
      </c>
      <c r="AN23" s="119" t="s">
        <v>69</v>
      </c>
      <c r="AP23" s="256"/>
    </row>
    <row r="24" spans="1:42" s="73" customFormat="1" ht="51.95" customHeight="1" thickBot="1" x14ac:dyDescent="0.2">
      <c r="A24" s="75"/>
      <c r="B24" s="103" t="s">
        <v>41</v>
      </c>
      <c r="C24" s="408" t="s">
        <v>243</v>
      </c>
      <c r="D24" s="409"/>
      <c r="E24" s="409"/>
      <c r="F24" s="409"/>
      <c r="G24" s="409"/>
      <c r="H24" s="409"/>
      <c r="I24" s="409"/>
      <c r="J24" s="409"/>
      <c r="K24" s="409"/>
      <c r="L24" s="409"/>
      <c r="M24" s="409"/>
      <c r="N24" s="409"/>
      <c r="O24" s="600"/>
      <c r="P24" s="601"/>
      <c r="Q24" s="602"/>
      <c r="R24" s="603"/>
      <c r="S24" s="456"/>
      <c r="T24" s="454"/>
      <c r="U24" s="457"/>
      <c r="V24" s="458"/>
      <c r="W24" s="458"/>
      <c r="X24" s="458"/>
      <c r="Y24" s="451"/>
      <c r="Z24" s="451"/>
      <c r="AA24" s="451"/>
      <c r="AB24" s="451"/>
      <c r="AC24" s="452"/>
      <c r="AD24" s="75"/>
      <c r="AF24" s="81"/>
      <c r="AG24" s="105">
        <v>0.35069444444444497</v>
      </c>
      <c r="AH24" s="120"/>
      <c r="AI24" s="81"/>
      <c r="AJ24" s="81"/>
      <c r="AK24" s="120"/>
      <c r="AL24" s="81"/>
      <c r="AM24" s="120"/>
      <c r="AN24" s="120"/>
      <c r="AP24" s="256"/>
    </row>
    <row r="25" spans="1:42" s="73" customFormat="1" ht="41.25" customHeight="1" x14ac:dyDescent="0.15">
      <c r="A25" s="75"/>
      <c r="B25" s="257"/>
      <c r="C25" s="560"/>
      <c r="D25" s="561"/>
      <c r="E25" s="561"/>
      <c r="F25" s="561"/>
      <c r="G25" s="561"/>
      <c r="H25" s="561"/>
      <c r="I25" s="561"/>
      <c r="J25" s="561"/>
      <c r="K25" s="561"/>
      <c r="L25" s="561"/>
      <c r="M25" s="561"/>
      <c r="N25" s="561"/>
      <c r="O25" s="562"/>
      <c r="P25" s="625"/>
      <c r="Q25" s="626"/>
      <c r="R25" s="627"/>
      <c r="S25" s="625"/>
      <c r="T25" s="626"/>
      <c r="U25" s="627"/>
      <c r="V25" s="625"/>
      <c r="W25" s="626"/>
      <c r="X25" s="627"/>
      <c r="Y25" s="620"/>
      <c r="Z25" s="621"/>
      <c r="AA25" s="621"/>
      <c r="AB25" s="621"/>
      <c r="AC25" s="622"/>
      <c r="AD25" s="75"/>
      <c r="AF25" s="81"/>
      <c r="AG25" s="105">
        <v>0.35416666666666702</v>
      </c>
      <c r="AH25" s="81"/>
      <c r="AI25" s="81"/>
      <c r="AJ25" s="81"/>
      <c r="AK25" s="120"/>
      <c r="AL25" s="81"/>
      <c r="AM25" s="120"/>
      <c r="AN25" s="120"/>
    </row>
    <row r="26" spans="1:42" s="73" customFormat="1" ht="41.25" customHeight="1" x14ac:dyDescent="0.15">
      <c r="A26" s="75"/>
      <c r="B26" s="257"/>
      <c r="C26" s="617"/>
      <c r="D26" s="618"/>
      <c r="E26" s="618"/>
      <c r="F26" s="618"/>
      <c r="G26" s="618"/>
      <c r="H26" s="618"/>
      <c r="I26" s="618"/>
      <c r="J26" s="618"/>
      <c r="K26" s="618"/>
      <c r="L26" s="618"/>
      <c r="M26" s="618"/>
      <c r="N26" s="618"/>
      <c r="O26" s="618"/>
      <c r="P26" s="414"/>
      <c r="Q26" s="414"/>
      <c r="R26" s="414"/>
      <c r="S26" s="414"/>
      <c r="T26" s="414"/>
      <c r="U26" s="414"/>
      <c r="V26" s="414"/>
      <c r="W26" s="414"/>
      <c r="X26" s="414"/>
      <c r="Y26" s="415"/>
      <c r="Z26" s="415"/>
      <c r="AA26" s="415"/>
      <c r="AB26" s="415"/>
      <c r="AC26" s="619"/>
      <c r="AD26" s="75"/>
      <c r="AF26" s="81"/>
      <c r="AG26" s="105">
        <v>0.35763888888888901</v>
      </c>
      <c r="AH26" s="81"/>
      <c r="AI26" s="81"/>
      <c r="AJ26" s="81"/>
      <c r="AK26" s="120"/>
      <c r="AL26" s="81"/>
      <c r="AM26" s="120"/>
      <c r="AN26" s="120"/>
    </row>
    <row r="27" spans="1:42" s="73" customFormat="1" ht="41.25" customHeight="1" x14ac:dyDescent="0.15">
      <c r="A27" s="75"/>
      <c r="B27" s="257"/>
      <c r="C27" s="617"/>
      <c r="D27" s="618"/>
      <c r="E27" s="618"/>
      <c r="F27" s="618"/>
      <c r="G27" s="618"/>
      <c r="H27" s="618"/>
      <c r="I27" s="618"/>
      <c r="J27" s="618"/>
      <c r="K27" s="618"/>
      <c r="L27" s="618"/>
      <c r="M27" s="618"/>
      <c r="N27" s="618"/>
      <c r="O27" s="618"/>
      <c r="P27" s="414"/>
      <c r="Q27" s="414"/>
      <c r="R27" s="414"/>
      <c r="S27" s="414"/>
      <c r="T27" s="414"/>
      <c r="U27" s="414"/>
      <c r="V27" s="414"/>
      <c r="W27" s="414"/>
      <c r="X27" s="414"/>
      <c r="Y27" s="415"/>
      <c r="Z27" s="415"/>
      <c r="AA27" s="415"/>
      <c r="AB27" s="415"/>
      <c r="AC27" s="619"/>
      <c r="AD27" s="75"/>
      <c r="AF27" s="81"/>
      <c r="AG27" s="105">
        <v>0.36111111111111099</v>
      </c>
      <c r="AH27" s="81"/>
      <c r="AI27" s="81"/>
      <c r="AJ27" s="81"/>
      <c r="AK27" s="120"/>
      <c r="AL27" s="81"/>
      <c r="AM27" s="120"/>
      <c r="AN27" s="120"/>
    </row>
    <row r="28" spans="1:42" s="256" customFormat="1" ht="41.25" customHeight="1" x14ac:dyDescent="0.15">
      <c r="A28" s="75"/>
      <c r="B28" s="281"/>
      <c r="C28" s="428"/>
      <c r="D28" s="429"/>
      <c r="E28" s="429"/>
      <c r="F28" s="429"/>
      <c r="G28" s="429"/>
      <c r="H28" s="429"/>
      <c r="I28" s="429"/>
      <c r="J28" s="429"/>
      <c r="K28" s="429"/>
      <c r="L28" s="429"/>
      <c r="M28" s="429"/>
      <c r="N28" s="429"/>
      <c r="O28" s="430"/>
      <c r="P28" s="433"/>
      <c r="Q28" s="431"/>
      <c r="R28" s="431"/>
      <c r="S28" s="431"/>
      <c r="T28" s="431"/>
      <c r="U28" s="432"/>
      <c r="V28" s="431"/>
      <c r="W28" s="431"/>
      <c r="X28" s="431"/>
      <c r="Y28" s="442"/>
      <c r="Z28" s="442"/>
      <c r="AA28" s="442"/>
      <c r="AB28" s="442"/>
      <c r="AC28" s="442"/>
      <c r="AD28" s="75"/>
      <c r="AE28" s="123"/>
      <c r="AF28" s="81"/>
      <c r="AG28" s="105">
        <v>0.36458333333333398</v>
      </c>
      <c r="AH28" s="81"/>
      <c r="AI28" s="81"/>
      <c r="AJ28" s="81"/>
      <c r="AK28" s="81"/>
      <c r="AL28" s="81"/>
      <c r="AM28" s="81"/>
      <c r="AN28" s="81"/>
    </row>
    <row r="29" spans="1:42" s="256" customFormat="1" ht="8.25" customHeight="1" x14ac:dyDescent="0.15">
      <c r="A29" s="75"/>
      <c r="B29" s="122"/>
      <c r="C29" s="75"/>
      <c r="D29" s="75"/>
      <c r="E29" s="75"/>
      <c r="F29" s="75"/>
      <c r="G29" s="75"/>
      <c r="H29" s="75"/>
      <c r="I29" s="75"/>
      <c r="J29" s="75"/>
      <c r="K29" s="75"/>
      <c r="L29" s="75"/>
      <c r="M29" s="73"/>
      <c r="N29" s="73"/>
      <c r="O29" s="73"/>
      <c r="P29" s="75"/>
      <c r="Q29" s="75"/>
      <c r="R29" s="75"/>
      <c r="S29" s="75"/>
      <c r="T29" s="75"/>
      <c r="U29" s="75"/>
      <c r="V29" s="75"/>
      <c r="W29" s="75"/>
      <c r="X29" s="75"/>
      <c r="Y29" s="75"/>
      <c r="Z29" s="75"/>
      <c r="AA29" s="75"/>
      <c r="AB29" s="75"/>
      <c r="AC29" s="75"/>
      <c r="AD29" s="75"/>
      <c r="AE29" s="123"/>
      <c r="AF29" s="81"/>
      <c r="AG29" s="105">
        <v>0.36805555555555602</v>
      </c>
      <c r="AH29" s="81"/>
      <c r="AI29" s="81"/>
      <c r="AJ29" s="81"/>
      <c r="AK29" s="81"/>
      <c r="AL29" s="81"/>
      <c r="AM29" s="81"/>
      <c r="AN29" s="81"/>
    </row>
    <row r="30" spans="1:42" s="256" customFormat="1" ht="15.75" customHeight="1" x14ac:dyDescent="0.15">
      <c r="A30" s="75"/>
      <c r="B30" s="509" t="s">
        <v>335</v>
      </c>
      <c r="C30" s="510"/>
      <c r="D30" s="510"/>
      <c r="E30" s="510"/>
      <c r="F30" s="510"/>
      <c r="G30" s="510"/>
      <c r="H30" s="510"/>
      <c r="I30" s="510"/>
      <c r="J30" s="510"/>
      <c r="K30" s="510"/>
      <c r="L30" s="510"/>
      <c r="M30" s="510"/>
      <c r="N30" s="510"/>
      <c r="O30" s="510"/>
      <c r="P30" s="510"/>
      <c r="Q30" s="510"/>
      <c r="R30" s="510"/>
      <c r="S30" s="510"/>
      <c r="T30" s="510"/>
      <c r="U30" s="510"/>
      <c r="V30" s="510"/>
      <c r="W30" s="510"/>
      <c r="X30" s="510"/>
      <c r="Y30" s="510"/>
      <c r="Z30" s="510"/>
      <c r="AA30" s="510"/>
      <c r="AB30" s="510"/>
      <c r="AC30" s="511"/>
      <c r="AD30" s="75"/>
      <c r="AE30" s="123"/>
      <c r="AF30" s="81"/>
      <c r="AG30" s="105">
        <v>0.37152777777777801</v>
      </c>
      <c r="AH30" s="81"/>
      <c r="AI30" s="81"/>
      <c r="AJ30" s="81"/>
      <c r="AK30" s="81"/>
      <c r="AL30" s="81"/>
      <c r="AM30" s="81"/>
      <c r="AN30" s="81"/>
    </row>
    <row r="31" spans="1:42" s="256" customFormat="1" ht="15.75" customHeight="1" x14ac:dyDescent="0.15">
      <c r="A31" s="75"/>
      <c r="B31" s="512" t="s">
        <v>336</v>
      </c>
      <c r="C31" s="513"/>
      <c r="D31" s="513"/>
      <c r="E31" s="513"/>
      <c r="F31" s="513"/>
      <c r="G31" s="513"/>
      <c r="H31" s="513"/>
      <c r="I31" s="513"/>
      <c r="J31" s="513"/>
      <c r="K31" s="513"/>
      <c r="L31" s="513"/>
      <c r="M31" s="513"/>
      <c r="N31" s="513"/>
      <c r="O31" s="513"/>
      <c r="P31" s="513"/>
      <c r="Q31" s="513"/>
      <c r="R31" s="513"/>
      <c r="S31" s="513"/>
      <c r="T31" s="513"/>
      <c r="U31" s="513"/>
      <c r="V31" s="513"/>
      <c r="W31" s="513"/>
      <c r="X31" s="513"/>
      <c r="Y31" s="513"/>
      <c r="Z31" s="513"/>
      <c r="AA31" s="513"/>
      <c r="AB31" s="513"/>
      <c r="AC31" s="514"/>
      <c r="AD31" s="75"/>
      <c r="AE31" s="123"/>
      <c r="AF31" s="81"/>
      <c r="AG31" s="105">
        <v>0.375</v>
      </c>
      <c r="AH31" s="81"/>
      <c r="AI31" s="81"/>
      <c r="AJ31" s="81"/>
      <c r="AK31" s="81"/>
      <c r="AL31" s="81"/>
      <c r="AM31" s="81"/>
      <c r="AN31" s="81"/>
    </row>
    <row r="32" spans="1:42" s="73" customFormat="1" ht="15.75" customHeight="1" x14ac:dyDescent="0.15">
      <c r="A32" s="75"/>
      <c r="B32" s="122"/>
      <c r="C32" s="75"/>
      <c r="D32" s="75"/>
      <c r="E32" s="75"/>
      <c r="F32" s="75"/>
      <c r="G32" s="75"/>
      <c r="H32" s="75"/>
      <c r="I32" s="75"/>
      <c r="J32" s="75"/>
      <c r="K32" s="75"/>
      <c r="L32" s="75"/>
      <c r="P32" s="75"/>
      <c r="Q32" s="75"/>
      <c r="R32" s="75"/>
      <c r="S32" s="75"/>
      <c r="T32" s="75"/>
      <c r="U32" s="75"/>
      <c r="V32" s="75"/>
      <c r="W32" s="75"/>
      <c r="X32" s="75"/>
      <c r="Y32" s="75"/>
      <c r="Z32" s="75"/>
      <c r="AA32" s="75"/>
      <c r="AB32" s="75"/>
      <c r="AC32" s="75"/>
      <c r="AD32" s="75"/>
      <c r="AF32" s="81"/>
      <c r="AG32" s="105">
        <v>0.37847222222222299</v>
      </c>
      <c r="AH32" s="81"/>
      <c r="AI32" s="81"/>
      <c r="AJ32" s="81"/>
      <c r="AK32" s="81"/>
      <c r="AL32" s="81"/>
      <c r="AM32" s="81"/>
      <c r="AN32" s="81"/>
    </row>
    <row r="33" spans="1:55" s="81" customFormat="1" ht="15.75" customHeight="1" x14ac:dyDescent="0.15">
      <c r="A33" s="75"/>
      <c r="B33" s="122"/>
      <c r="C33" s="75"/>
      <c r="D33" s="75"/>
      <c r="E33" s="75"/>
      <c r="F33" s="75"/>
      <c r="G33" s="75"/>
      <c r="H33" s="75"/>
      <c r="I33" s="75"/>
      <c r="J33" s="75"/>
      <c r="K33" s="75"/>
      <c r="L33" s="75"/>
      <c r="P33" s="75"/>
      <c r="Q33" s="75"/>
      <c r="R33" s="75"/>
      <c r="S33" s="75"/>
      <c r="T33" s="75"/>
      <c r="U33" s="75"/>
      <c r="V33" s="75"/>
      <c r="W33" s="75"/>
      <c r="X33" s="75"/>
      <c r="Y33" s="75"/>
      <c r="Z33" s="75"/>
      <c r="AA33" s="75"/>
      <c r="AB33" s="75"/>
      <c r="AC33" s="75"/>
      <c r="AD33" s="75"/>
      <c r="AE33" s="73"/>
      <c r="AG33" s="105">
        <v>0.38194444444444497</v>
      </c>
      <c r="AO33" s="73"/>
      <c r="AP33" s="73"/>
      <c r="AQ33" s="73"/>
      <c r="AR33" s="73"/>
      <c r="AS33" s="73"/>
      <c r="AT33" s="73"/>
      <c r="AU33" s="73"/>
      <c r="AV33" s="73"/>
      <c r="AW33" s="73"/>
      <c r="AX33" s="73"/>
      <c r="AY33" s="73"/>
      <c r="AZ33" s="73"/>
      <c r="BA33" s="73"/>
      <c r="BB33" s="73"/>
      <c r="BC33" s="73"/>
    </row>
    <row r="34" spans="1:55" s="81" customFormat="1" ht="15.75" customHeight="1" x14ac:dyDescent="0.15">
      <c r="A34" s="75"/>
      <c r="B34" s="122"/>
      <c r="C34" s="75"/>
      <c r="D34" s="75"/>
      <c r="E34" s="75"/>
      <c r="F34" s="75"/>
      <c r="G34" s="75"/>
      <c r="H34" s="75"/>
      <c r="I34" s="75"/>
      <c r="J34" s="75"/>
      <c r="K34" s="75"/>
      <c r="L34" s="75"/>
      <c r="P34" s="75"/>
      <c r="Q34" s="75"/>
      <c r="R34" s="75"/>
      <c r="S34" s="75"/>
      <c r="T34" s="75"/>
      <c r="U34" s="75"/>
      <c r="V34" s="75"/>
      <c r="W34" s="75"/>
      <c r="X34" s="75"/>
      <c r="Y34" s="75"/>
      <c r="Z34" s="75"/>
      <c r="AA34" s="75"/>
      <c r="AB34" s="75"/>
      <c r="AC34" s="75"/>
      <c r="AD34" s="75"/>
      <c r="AE34" s="73"/>
      <c r="AG34" s="105">
        <v>0.38541666666666702</v>
      </c>
      <c r="AO34" s="73"/>
      <c r="AP34" s="73"/>
      <c r="AQ34" s="73"/>
      <c r="AR34" s="73"/>
      <c r="AS34" s="73"/>
      <c r="AT34" s="73"/>
      <c r="AU34" s="73"/>
      <c r="AV34" s="73"/>
      <c r="AW34" s="73"/>
      <c r="AX34" s="73"/>
      <c r="AY34" s="73"/>
      <c r="AZ34" s="73"/>
      <c r="BA34" s="73"/>
      <c r="BB34" s="73"/>
      <c r="BC34" s="73"/>
    </row>
    <row r="35" spans="1:55" s="81" customFormat="1" ht="15.75" customHeight="1" x14ac:dyDescent="0.15">
      <c r="A35" s="75"/>
      <c r="B35" s="122"/>
      <c r="C35" s="75"/>
      <c r="D35" s="75"/>
      <c r="E35" s="75"/>
      <c r="F35" s="75"/>
      <c r="G35" s="75"/>
      <c r="H35" s="75"/>
      <c r="I35" s="75"/>
      <c r="J35" s="75"/>
      <c r="K35" s="75"/>
      <c r="L35" s="75"/>
      <c r="P35" s="75"/>
      <c r="Q35" s="75"/>
      <c r="R35" s="75"/>
      <c r="S35" s="75"/>
      <c r="T35" s="75"/>
      <c r="U35" s="75"/>
      <c r="V35" s="75"/>
      <c r="W35" s="75"/>
      <c r="X35" s="75"/>
      <c r="Y35" s="75"/>
      <c r="Z35" s="75"/>
      <c r="AA35" s="75"/>
      <c r="AB35" s="75"/>
      <c r="AC35" s="75"/>
      <c r="AD35" s="75"/>
      <c r="AE35" s="73"/>
      <c r="AG35" s="105">
        <v>0.38888888888889001</v>
      </c>
      <c r="AO35" s="73"/>
      <c r="AP35" s="73"/>
      <c r="AQ35" s="73"/>
      <c r="AR35" s="73"/>
      <c r="AS35" s="73"/>
      <c r="AT35" s="73"/>
      <c r="AU35" s="73"/>
      <c r="AV35" s="73"/>
      <c r="AW35" s="73"/>
      <c r="AX35" s="73"/>
      <c r="AY35" s="73"/>
      <c r="AZ35" s="73"/>
      <c r="BA35" s="73"/>
      <c r="BB35" s="73"/>
      <c r="BC35" s="73"/>
    </row>
    <row r="36" spans="1:55" s="81" customFormat="1" ht="15.75" customHeight="1" x14ac:dyDescent="0.15">
      <c r="A36" s="75"/>
      <c r="B36" s="122"/>
      <c r="C36" s="75"/>
      <c r="D36" s="75"/>
      <c r="E36" s="75"/>
      <c r="F36" s="75"/>
      <c r="G36" s="75"/>
      <c r="H36" s="75"/>
      <c r="I36" s="75"/>
      <c r="J36" s="75"/>
      <c r="K36" s="75"/>
      <c r="L36" s="75"/>
      <c r="P36" s="75"/>
      <c r="Q36" s="75"/>
      <c r="R36" s="75"/>
      <c r="S36" s="75"/>
      <c r="T36" s="75"/>
      <c r="U36" s="75"/>
      <c r="V36" s="75"/>
      <c r="W36" s="75"/>
      <c r="X36" s="75"/>
      <c r="Y36" s="75"/>
      <c r="Z36" s="75"/>
      <c r="AA36" s="75"/>
      <c r="AB36" s="75"/>
      <c r="AC36" s="75"/>
      <c r="AD36" s="75"/>
      <c r="AE36" s="123"/>
      <c r="AG36" s="105">
        <v>0.39236111111111199</v>
      </c>
      <c r="AO36" s="73"/>
      <c r="AP36" s="73"/>
      <c r="AQ36" s="73"/>
      <c r="AR36" s="73"/>
      <c r="AS36" s="73"/>
      <c r="AT36" s="73"/>
      <c r="AU36" s="73"/>
      <c r="AV36" s="73"/>
      <c r="AW36" s="73"/>
      <c r="AX36" s="73"/>
      <c r="AY36" s="73"/>
      <c r="AZ36" s="73"/>
      <c r="BA36" s="73"/>
      <c r="BB36" s="73"/>
      <c r="BC36" s="73"/>
    </row>
    <row r="37" spans="1:55" s="28" customFormat="1" ht="15.75" customHeight="1" x14ac:dyDescent="0.15">
      <c r="A37" s="5"/>
      <c r="B37" s="122"/>
      <c r="C37" s="75"/>
      <c r="D37" s="75"/>
      <c r="E37" s="75"/>
      <c r="F37" s="75"/>
      <c r="G37" s="75"/>
      <c r="H37" s="75"/>
      <c r="I37" s="75"/>
      <c r="J37" s="75"/>
      <c r="K37" s="75"/>
      <c r="L37" s="75"/>
      <c r="M37" s="81"/>
      <c r="N37" s="81"/>
      <c r="O37" s="81"/>
      <c r="P37" s="75"/>
      <c r="Q37" s="5"/>
      <c r="R37" s="5"/>
      <c r="S37" s="5"/>
      <c r="T37" s="5"/>
      <c r="U37" s="5"/>
      <c r="V37" s="5"/>
      <c r="W37" s="5"/>
      <c r="X37" s="5"/>
      <c r="Y37" s="5"/>
      <c r="Z37" s="5"/>
      <c r="AA37" s="5"/>
      <c r="AB37" s="5"/>
      <c r="AC37" s="5"/>
      <c r="AD37" s="5"/>
      <c r="AE37" s="8"/>
      <c r="AG37" s="105">
        <v>0.39583333333333398</v>
      </c>
      <c r="AO37" s="6"/>
      <c r="AP37" s="6"/>
      <c r="AQ37" s="73"/>
      <c r="AR37" s="73"/>
      <c r="AS37" s="73"/>
      <c r="AT37" s="73"/>
      <c r="AU37" s="73"/>
      <c r="AV37" s="73"/>
      <c r="AW37" s="73"/>
      <c r="AX37" s="73"/>
      <c r="AY37" s="73"/>
      <c r="AZ37" s="73"/>
      <c r="BA37" s="73"/>
      <c r="BB37" s="73"/>
      <c r="BC37" s="73"/>
    </row>
    <row r="38" spans="1:55" s="28" customFormat="1" ht="15.75" customHeight="1" x14ac:dyDescent="0.15">
      <c r="A38" s="5"/>
      <c r="B38" s="122"/>
      <c r="C38" s="75"/>
      <c r="D38" s="75"/>
      <c r="E38" s="75"/>
      <c r="F38" s="75"/>
      <c r="G38" s="75"/>
      <c r="H38" s="75"/>
      <c r="I38" s="75"/>
      <c r="J38" s="75"/>
      <c r="K38" s="75"/>
      <c r="L38" s="75"/>
      <c r="M38" s="81"/>
      <c r="N38" s="81"/>
      <c r="O38" s="81"/>
      <c r="P38" s="75"/>
      <c r="Q38" s="5"/>
      <c r="R38" s="5"/>
      <c r="S38" s="5"/>
      <c r="T38" s="5"/>
      <c r="U38" s="5"/>
      <c r="V38" s="5"/>
      <c r="W38" s="5"/>
      <c r="X38" s="5"/>
      <c r="Y38" s="5"/>
      <c r="Z38" s="5"/>
      <c r="AA38" s="5"/>
      <c r="AB38" s="5"/>
      <c r="AC38" s="5"/>
      <c r="AD38" s="5"/>
      <c r="AE38" s="8"/>
      <c r="AG38" s="105">
        <v>0.39930555555555602</v>
      </c>
      <c r="AO38" s="6"/>
      <c r="AP38" s="6"/>
      <c r="AQ38" s="73"/>
      <c r="AR38" s="73"/>
      <c r="AS38" s="73"/>
      <c r="AT38" s="73"/>
      <c r="AU38" s="73"/>
      <c r="AV38" s="73"/>
      <c r="AW38" s="73"/>
      <c r="AX38" s="73"/>
      <c r="AY38" s="73"/>
      <c r="AZ38" s="73"/>
      <c r="BA38" s="73"/>
      <c r="BB38" s="73"/>
      <c r="BC38" s="73"/>
    </row>
    <row r="39" spans="1:55" s="28" customFormat="1" ht="15.75" customHeight="1" x14ac:dyDescent="0.15">
      <c r="A39" s="5"/>
      <c r="B39" s="122"/>
      <c r="C39" s="75"/>
      <c r="D39" s="75"/>
      <c r="E39" s="75"/>
      <c r="F39" s="75"/>
      <c r="G39" s="75"/>
      <c r="H39" s="75"/>
      <c r="I39" s="75"/>
      <c r="J39" s="75"/>
      <c r="K39" s="75"/>
      <c r="L39" s="75"/>
      <c r="M39" s="81"/>
      <c r="N39" s="81"/>
      <c r="O39" s="81"/>
      <c r="P39" s="75"/>
      <c r="Q39" s="5"/>
      <c r="R39" s="5"/>
      <c r="S39" s="5"/>
      <c r="T39" s="5"/>
      <c r="U39" s="5"/>
      <c r="V39" s="5"/>
      <c r="W39" s="5"/>
      <c r="X39" s="5"/>
      <c r="Y39" s="5"/>
      <c r="Z39" s="5"/>
      <c r="AA39" s="5"/>
      <c r="AB39" s="5"/>
      <c r="AC39" s="5"/>
      <c r="AD39" s="5"/>
      <c r="AE39" s="8"/>
      <c r="AG39" s="105">
        <v>0.40277777777777901</v>
      </c>
      <c r="AO39" s="6"/>
      <c r="AP39" s="6"/>
      <c r="AQ39" s="73"/>
      <c r="AR39" s="73"/>
      <c r="AS39" s="73"/>
      <c r="AT39" s="73"/>
      <c r="AU39" s="73"/>
      <c r="AV39" s="73"/>
      <c r="AW39" s="73"/>
      <c r="AX39" s="73"/>
      <c r="AY39" s="73"/>
      <c r="AZ39" s="73"/>
      <c r="BA39" s="73"/>
      <c r="BB39" s="73"/>
      <c r="BC39" s="73"/>
    </row>
    <row r="40" spans="1:55" s="28" customFormat="1" ht="15.75" customHeight="1" x14ac:dyDescent="0.15">
      <c r="A40" s="5"/>
      <c r="B40" s="122"/>
      <c r="C40" s="75"/>
      <c r="D40" s="75"/>
      <c r="E40" s="75"/>
      <c r="F40" s="75"/>
      <c r="G40" s="75"/>
      <c r="H40" s="75"/>
      <c r="I40" s="75"/>
      <c r="J40" s="75"/>
      <c r="K40" s="75"/>
      <c r="L40" s="75"/>
      <c r="M40" s="81"/>
      <c r="N40" s="81"/>
      <c r="O40" s="81"/>
      <c r="P40" s="75"/>
      <c r="Q40" s="5"/>
      <c r="R40" s="5"/>
      <c r="S40" s="5"/>
      <c r="T40" s="5"/>
      <c r="U40" s="5"/>
      <c r="V40" s="5"/>
      <c r="W40" s="5"/>
      <c r="X40" s="5"/>
      <c r="Y40" s="5"/>
      <c r="Z40" s="5"/>
      <c r="AA40" s="5"/>
      <c r="AB40" s="5"/>
      <c r="AC40" s="5"/>
      <c r="AD40" s="5"/>
      <c r="AE40" s="8"/>
      <c r="AG40" s="105">
        <v>0.406250000000001</v>
      </c>
      <c r="AO40" s="6"/>
      <c r="AP40" s="6"/>
      <c r="AQ40" s="73"/>
      <c r="AR40" s="73"/>
      <c r="AS40" s="73"/>
      <c r="AT40" s="73"/>
      <c r="AU40" s="73"/>
      <c r="AV40" s="73"/>
      <c r="AW40" s="73"/>
      <c r="AX40" s="73"/>
      <c r="AY40" s="73"/>
      <c r="AZ40" s="73"/>
      <c r="BA40" s="73"/>
      <c r="BB40" s="73"/>
      <c r="BC40" s="73"/>
    </row>
    <row r="41" spans="1:55" s="28" customFormat="1" ht="15.75" customHeight="1" x14ac:dyDescent="0.15">
      <c r="A41" s="5"/>
      <c r="B41" s="122"/>
      <c r="C41" s="75"/>
      <c r="D41" s="75"/>
      <c r="E41" s="75"/>
      <c r="F41" s="75"/>
      <c r="G41" s="75"/>
      <c r="H41" s="75"/>
      <c r="I41" s="75"/>
      <c r="J41" s="75"/>
      <c r="K41" s="75"/>
      <c r="L41" s="75"/>
      <c r="M41" s="81"/>
      <c r="N41" s="81"/>
      <c r="O41" s="81"/>
      <c r="P41" s="75"/>
      <c r="Q41" s="5"/>
      <c r="R41" s="5"/>
      <c r="S41" s="5"/>
      <c r="T41" s="5"/>
      <c r="U41" s="5"/>
      <c r="V41" s="5"/>
      <c r="W41" s="5"/>
      <c r="X41" s="5"/>
      <c r="Y41" s="5"/>
      <c r="Z41" s="5"/>
      <c r="AA41" s="5"/>
      <c r="AB41" s="5"/>
      <c r="AC41" s="5"/>
      <c r="AD41" s="5"/>
      <c r="AE41" s="8"/>
      <c r="AG41" s="105">
        <v>0.40972222222222299</v>
      </c>
      <c r="AO41" s="6"/>
      <c r="AP41" s="6"/>
      <c r="AQ41" s="73"/>
      <c r="AR41" s="73"/>
      <c r="AS41" s="73"/>
      <c r="AT41" s="73"/>
      <c r="AU41" s="73"/>
      <c r="AV41" s="73"/>
      <c r="AW41" s="73"/>
      <c r="AX41" s="73"/>
      <c r="AY41" s="73"/>
      <c r="AZ41" s="73"/>
      <c r="BA41" s="73"/>
      <c r="BB41" s="73"/>
      <c r="BC41" s="73"/>
    </row>
    <row r="42" spans="1:55" s="28" customFormat="1" ht="15.75" customHeight="1" x14ac:dyDescent="0.15">
      <c r="A42" s="5"/>
      <c r="B42" s="122"/>
      <c r="C42" s="75"/>
      <c r="D42" s="75"/>
      <c r="E42" s="75"/>
      <c r="F42" s="75"/>
      <c r="G42" s="75"/>
      <c r="H42" s="75"/>
      <c r="I42" s="75"/>
      <c r="J42" s="75"/>
      <c r="K42" s="75"/>
      <c r="L42" s="75"/>
      <c r="M42" s="81"/>
      <c r="N42" s="81"/>
      <c r="O42" s="81"/>
      <c r="P42" s="75"/>
      <c r="Q42" s="5"/>
      <c r="R42" s="5"/>
      <c r="S42" s="5"/>
      <c r="T42" s="5"/>
      <c r="U42" s="5"/>
      <c r="V42" s="5"/>
      <c r="W42" s="5"/>
      <c r="X42" s="5"/>
      <c r="Y42" s="5"/>
      <c r="Z42" s="5"/>
      <c r="AA42" s="5"/>
      <c r="AB42" s="5"/>
      <c r="AC42" s="5"/>
      <c r="AD42" s="5"/>
      <c r="AE42" s="8"/>
      <c r="AG42" s="105">
        <v>0.41319444444444497</v>
      </c>
      <c r="AO42" s="6"/>
      <c r="AP42" s="6"/>
      <c r="AQ42" s="73"/>
      <c r="AR42" s="73"/>
      <c r="AS42" s="73"/>
      <c r="AT42" s="73"/>
      <c r="AU42" s="73"/>
      <c r="AV42" s="73"/>
      <c r="AW42" s="73"/>
      <c r="AX42" s="73"/>
      <c r="AY42" s="73"/>
      <c r="AZ42" s="73"/>
      <c r="BA42" s="73"/>
      <c r="BB42" s="73"/>
      <c r="BC42" s="73"/>
    </row>
    <row r="43" spans="1:55" s="28" customFormat="1" ht="15.75" customHeight="1" x14ac:dyDescent="0.1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105">
        <v>0.41666666666666802</v>
      </c>
      <c r="AO43" s="6"/>
      <c r="AP43" s="6"/>
      <c r="AQ43" s="73"/>
      <c r="AR43" s="73"/>
      <c r="AS43" s="73"/>
      <c r="AT43" s="73"/>
      <c r="AU43" s="73"/>
      <c r="AV43" s="73"/>
      <c r="AW43" s="73"/>
      <c r="AX43" s="73"/>
      <c r="AY43" s="73"/>
      <c r="AZ43" s="73"/>
      <c r="BA43" s="73"/>
      <c r="BB43" s="73"/>
      <c r="BC43" s="73"/>
    </row>
    <row r="44" spans="1:55" s="28" customFormat="1" ht="15.75" customHeight="1" x14ac:dyDescent="0.1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105">
        <v>0.42013888888889001</v>
      </c>
      <c r="AO44" s="6"/>
      <c r="AP44" s="6"/>
      <c r="AQ44" s="73"/>
      <c r="AR44" s="73"/>
      <c r="AS44" s="73"/>
      <c r="AT44" s="73"/>
      <c r="AU44" s="73"/>
      <c r="AV44" s="73"/>
      <c r="AW44" s="73"/>
      <c r="AX44" s="73"/>
      <c r="AY44" s="73"/>
      <c r="AZ44" s="73"/>
      <c r="BA44" s="73"/>
      <c r="BB44" s="73"/>
      <c r="BC44" s="73"/>
    </row>
    <row r="45" spans="1:55" s="28" customFormat="1" ht="15.75" customHeight="1" x14ac:dyDescent="0.1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105">
        <v>0.42361111111111199</v>
      </c>
      <c r="AO45" s="6"/>
      <c r="AP45" s="6"/>
      <c r="AQ45" s="73"/>
      <c r="AR45" s="73"/>
      <c r="AS45" s="73"/>
      <c r="AT45" s="73"/>
      <c r="AU45" s="73"/>
      <c r="AV45" s="73"/>
      <c r="AW45" s="73"/>
      <c r="AX45" s="73"/>
      <c r="AY45" s="73"/>
      <c r="AZ45" s="73"/>
      <c r="BA45" s="73"/>
      <c r="BB45" s="73"/>
      <c r="BC45" s="73"/>
    </row>
    <row r="46" spans="1:55" s="28" customFormat="1" ht="15.75" customHeight="1" x14ac:dyDescent="0.1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105">
        <v>0.42708333333333398</v>
      </c>
      <c r="AO46" s="6"/>
      <c r="AP46" s="6"/>
      <c r="AQ46" s="73"/>
      <c r="AR46" s="73"/>
      <c r="AS46" s="73"/>
      <c r="AT46" s="73"/>
      <c r="AU46" s="73"/>
      <c r="AV46" s="73"/>
      <c r="AW46" s="73"/>
      <c r="AX46" s="73"/>
      <c r="AY46" s="73"/>
      <c r="AZ46" s="73"/>
      <c r="BA46" s="73"/>
      <c r="BB46" s="73"/>
      <c r="BC46" s="73"/>
    </row>
    <row r="47" spans="1:55" s="28" customFormat="1" ht="15.75" customHeight="1" x14ac:dyDescent="0.1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105">
        <v>0.43055555555555702</v>
      </c>
      <c r="AO47" s="6"/>
      <c r="AP47" s="6"/>
      <c r="AQ47" s="73"/>
      <c r="AR47" s="73"/>
      <c r="AS47" s="73"/>
      <c r="AT47" s="73"/>
      <c r="AU47" s="73"/>
      <c r="AV47" s="73"/>
      <c r="AW47" s="73"/>
      <c r="AX47" s="73"/>
      <c r="AY47" s="73"/>
      <c r="AZ47" s="73"/>
      <c r="BA47" s="73"/>
      <c r="BB47" s="73"/>
      <c r="BC47" s="73"/>
    </row>
    <row r="48" spans="1:55" s="28" customFormat="1" ht="15.75" customHeight="1" x14ac:dyDescent="0.1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105">
        <v>0.43402777777777901</v>
      </c>
      <c r="AO48" s="6"/>
      <c r="AP48" s="6"/>
      <c r="AQ48" s="73"/>
      <c r="AR48" s="73"/>
      <c r="AS48" s="73"/>
      <c r="AT48" s="73"/>
      <c r="AU48" s="73"/>
      <c r="AV48" s="73"/>
      <c r="AW48" s="73"/>
      <c r="AX48" s="73"/>
      <c r="AY48" s="73"/>
      <c r="AZ48" s="73"/>
      <c r="BA48" s="73"/>
      <c r="BB48" s="73"/>
      <c r="BC48" s="73"/>
    </row>
    <row r="49" spans="1:55" s="28" customFormat="1" ht="15.75" customHeight="1" x14ac:dyDescent="0.1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105">
        <v>0.437500000000001</v>
      </c>
      <c r="AO49" s="6"/>
      <c r="AP49" s="6"/>
      <c r="AQ49" s="73"/>
      <c r="AR49" s="73"/>
      <c r="AS49" s="73"/>
      <c r="AT49" s="73"/>
      <c r="AU49" s="73"/>
      <c r="AV49" s="73"/>
      <c r="AW49" s="73"/>
      <c r="AX49" s="73"/>
      <c r="AY49" s="73"/>
      <c r="AZ49" s="73"/>
      <c r="BA49" s="73"/>
      <c r="BB49" s="73"/>
      <c r="BC49" s="73"/>
    </row>
    <row r="50" spans="1:55" s="28" customFormat="1" ht="15.75" customHeight="1"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105">
        <v>0.44097222222222299</v>
      </c>
      <c r="AO50" s="6"/>
      <c r="AP50" s="6"/>
      <c r="AQ50" s="73"/>
      <c r="AR50" s="73"/>
      <c r="AS50" s="73"/>
      <c r="AT50" s="73"/>
      <c r="AU50" s="73"/>
      <c r="AV50" s="73"/>
      <c r="AW50" s="73"/>
      <c r="AX50" s="73"/>
      <c r="AY50" s="73"/>
      <c r="AZ50" s="73"/>
      <c r="BA50" s="73"/>
      <c r="BB50" s="73"/>
      <c r="BC50" s="73"/>
    </row>
    <row r="51" spans="1:55" s="28" customFormat="1" ht="15.75" customHeight="1"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105">
        <v>0.44444444444444497</v>
      </c>
      <c r="AO51" s="6"/>
      <c r="AP51" s="6"/>
      <c r="AQ51" s="73"/>
      <c r="AR51" s="73"/>
      <c r="AS51" s="73"/>
      <c r="AT51" s="73"/>
      <c r="AU51" s="73"/>
      <c r="AV51" s="73"/>
      <c r="AW51" s="73"/>
      <c r="AX51" s="73"/>
      <c r="AY51" s="73"/>
      <c r="AZ51" s="73"/>
      <c r="BA51" s="73"/>
      <c r="BB51" s="73"/>
      <c r="BC51" s="73"/>
    </row>
    <row r="52" spans="1:55" s="28" customFormat="1" ht="15.75" customHeight="1"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105">
        <v>0.44791666666666802</v>
      </c>
      <c r="AO52" s="6"/>
      <c r="AP52" s="6"/>
      <c r="AQ52" s="73"/>
      <c r="AR52" s="73"/>
      <c r="AS52" s="73"/>
      <c r="AT52" s="73"/>
      <c r="AU52" s="73"/>
      <c r="AV52" s="73"/>
      <c r="AW52" s="73"/>
      <c r="AX52" s="73"/>
      <c r="AY52" s="73"/>
      <c r="AZ52" s="73"/>
      <c r="BA52" s="73"/>
      <c r="BB52" s="73"/>
      <c r="BC52" s="73"/>
    </row>
    <row r="53" spans="1:55" s="28" customFormat="1" ht="15.75" customHeight="1"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105">
        <v>0.45138888888889001</v>
      </c>
      <c r="AO53" s="6"/>
      <c r="AP53" s="6"/>
      <c r="AQ53" s="73"/>
      <c r="AR53" s="73"/>
      <c r="AS53" s="73"/>
      <c r="AT53" s="73"/>
      <c r="AU53" s="73"/>
      <c r="AV53" s="73"/>
      <c r="AW53" s="73"/>
      <c r="AX53" s="73"/>
      <c r="AY53" s="73"/>
      <c r="AZ53" s="73"/>
      <c r="BA53" s="73"/>
      <c r="BB53" s="73"/>
      <c r="BC53" s="73"/>
    </row>
    <row r="54" spans="1:55" s="28" customFormat="1" ht="15.75" customHeight="1"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105">
        <v>0.45486111111111199</v>
      </c>
      <c r="AO54" s="6"/>
      <c r="AP54" s="6"/>
      <c r="AQ54" s="73"/>
      <c r="AR54" s="73"/>
      <c r="AS54" s="73"/>
      <c r="AT54" s="73"/>
      <c r="AU54" s="73"/>
      <c r="AV54" s="73"/>
      <c r="AW54" s="73"/>
      <c r="AX54" s="73"/>
      <c r="AY54" s="73"/>
      <c r="AZ54" s="73"/>
      <c r="BA54" s="73"/>
      <c r="BB54" s="73"/>
      <c r="BC54" s="73"/>
    </row>
    <row r="55" spans="1:55" s="28" customFormat="1" ht="15.75" customHeight="1"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105">
        <v>0.45833333333333498</v>
      </c>
      <c r="AO55" s="6"/>
      <c r="AP55" s="6"/>
      <c r="AQ55" s="73"/>
      <c r="AR55" s="73"/>
      <c r="AS55" s="73"/>
      <c r="AT55" s="73"/>
      <c r="AU55" s="73"/>
      <c r="AV55" s="73"/>
      <c r="AW55" s="73"/>
      <c r="AX55" s="73"/>
      <c r="AY55" s="73"/>
      <c r="AZ55" s="73"/>
      <c r="BA55" s="73"/>
      <c r="BB55" s="73"/>
      <c r="BC55" s="73"/>
    </row>
    <row r="56" spans="1:55" s="28" customFormat="1" ht="15.75" customHeight="1"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105">
        <v>0.46180555555555702</v>
      </c>
      <c r="AO56" s="6"/>
      <c r="AP56" s="6"/>
      <c r="AQ56" s="73"/>
      <c r="AR56" s="73"/>
      <c r="AS56" s="73"/>
      <c r="AT56" s="73"/>
      <c r="AU56" s="73"/>
      <c r="AV56" s="73"/>
      <c r="AW56" s="73"/>
      <c r="AX56" s="73"/>
      <c r="AY56" s="73"/>
      <c r="AZ56" s="73"/>
      <c r="BA56" s="73"/>
      <c r="BB56" s="73"/>
      <c r="BC56" s="73"/>
    </row>
    <row r="57" spans="1:55" s="28" customFormat="1" ht="15.75" customHeight="1"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105">
        <v>0.46527777777777901</v>
      </c>
      <c r="AO57" s="6"/>
      <c r="AP57" s="6"/>
      <c r="AQ57" s="73"/>
      <c r="AR57" s="73"/>
      <c r="AS57" s="73"/>
      <c r="AT57" s="73"/>
      <c r="AU57" s="73"/>
      <c r="AV57" s="73"/>
      <c r="AW57" s="73"/>
      <c r="AX57" s="73"/>
      <c r="AY57" s="73"/>
      <c r="AZ57" s="73"/>
      <c r="BA57" s="73"/>
      <c r="BB57" s="73"/>
      <c r="BC57" s="73"/>
    </row>
    <row r="58" spans="1:55" s="28" customFormat="1" ht="15.75" customHeight="1"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105">
        <v>0.468750000000001</v>
      </c>
      <c r="AO58" s="6"/>
      <c r="AP58" s="6"/>
      <c r="AQ58" s="73"/>
      <c r="AR58" s="73"/>
      <c r="AS58" s="73"/>
      <c r="AT58" s="73"/>
      <c r="AU58" s="73"/>
      <c r="AV58" s="73"/>
      <c r="AW58" s="73"/>
      <c r="AX58" s="73"/>
      <c r="AY58" s="73"/>
      <c r="AZ58" s="73"/>
      <c r="BA58" s="73"/>
      <c r="BB58" s="73"/>
      <c r="BC58" s="73"/>
    </row>
    <row r="59" spans="1:55" s="28" customFormat="1" ht="15.75" customHeight="1"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105">
        <v>0.47222222222222399</v>
      </c>
      <c r="AO59" s="6"/>
      <c r="AP59" s="6"/>
      <c r="AQ59" s="73"/>
      <c r="AR59" s="73"/>
      <c r="AS59" s="73"/>
      <c r="AT59" s="73"/>
      <c r="AU59" s="73"/>
      <c r="AV59" s="73"/>
      <c r="AW59" s="73"/>
      <c r="AX59" s="73"/>
      <c r="AY59" s="73"/>
      <c r="AZ59" s="73"/>
      <c r="BA59" s="73"/>
      <c r="BB59" s="73"/>
      <c r="BC59" s="73"/>
    </row>
    <row r="60" spans="1:55" s="28" customFormat="1" ht="15.75" customHeight="1"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105">
        <v>0.47569444444444597</v>
      </c>
      <c r="AO60" s="6"/>
      <c r="AP60" s="6"/>
      <c r="AQ60" s="73"/>
      <c r="AR60" s="73"/>
      <c r="AS60" s="73"/>
      <c r="AT60" s="73"/>
      <c r="AU60" s="73"/>
      <c r="AV60" s="73"/>
      <c r="AW60" s="73"/>
      <c r="AX60" s="73"/>
      <c r="AY60" s="73"/>
      <c r="AZ60" s="73"/>
      <c r="BA60" s="73"/>
      <c r="BB60" s="73"/>
      <c r="BC60" s="73"/>
    </row>
    <row r="61" spans="1:55" s="28" customFormat="1" ht="15.75" customHeight="1"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105">
        <v>0.47916666666666802</v>
      </c>
      <c r="AO61" s="6"/>
      <c r="AP61" s="6"/>
      <c r="AQ61" s="73"/>
      <c r="AR61" s="73"/>
      <c r="AS61" s="73"/>
      <c r="AT61" s="73"/>
      <c r="AU61" s="73"/>
      <c r="AV61" s="73"/>
      <c r="AW61" s="73"/>
      <c r="AX61" s="73"/>
      <c r="AY61" s="73"/>
      <c r="AZ61" s="73"/>
      <c r="BA61" s="73"/>
      <c r="BB61" s="73"/>
      <c r="BC61" s="73"/>
    </row>
    <row r="62" spans="1:55" s="28" customFormat="1" ht="15.75" customHeight="1"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105">
        <v>0.48263888888889001</v>
      </c>
      <c r="AO62" s="6"/>
      <c r="AP62" s="6"/>
      <c r="AQ62" s="73"/>
      <c r="AR62" s="73"/>
      <c r="AS62" s="73"/>
      <c r="AT62" s="73"/>
      <c r="AU62" s="73"/>
      <c r="AV62" s="73"/>
      <c r="AW62" s="73"/>
      <c r="AX62" s="73"/>
      <c r="AY62" s="73"/>
      <c r="AZ62" s="73"/>
      <c r="BA62" s="73"/>
      <c r="BB62" s="73"/>
      <c r="BC62" s="73"/>
    </row>
    <row r="63" spans="1:55" s="28" customFormat="1" ht="15.75" customHeight="1"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105">
        <v>0.48611111111111299</v>
      </c>
      <c r="AO63" s="6"/>
      <c r="AP63" s="6"/>
      <c r="AQ63" s="73"/>
      <c r="AR63" s="73"/>
      <c r="AS63" s="73"/>
      <c r="AT63" s="73"/>
      <c r="AU63" s="73"/>
      <c r="AV63" s="73"/>
      <c r="AW63" s="73"/>
      <c r="AX63" s="73"/>
      <c r="AY63" s="73"/>
      <c r="AZ63" s="73"/>
      <c r="BA63" s="73"/>
      <c r="BB63" s="73"/>
      <c r="BC63" s="73"/>
    </row>
    <row r="64" spans="1:55" s="28" customFormat="1" ht="15.75" customHeight="1"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105">
        <v>0.48958333333333498</v>
      </c>
      <c r="AO64" s="6"/>
      <c r="AP64" s="6"/>
      <c r="AQ64" s="73"/>
      <c r="AR64" s="73"/>
      <c r="AS64" s="73"/>
      <c r="AT64" s="73"/>
      <c r="AU64" s="73"/>
      <c r="AV64" s="73"/>
      <c r="AW64" s="73"/>
      <c r="AX64" s="73"/>
      <c r="AY64" s="73"/>
      <c r="AZ64" s="73"/>
      <c r="BA64" s="73"/>
      <c r="BB64" s="73"/>
      <c r="BC64" s="73"/>
    </row>
    <row r="65" spans="1:55" s="28" customFormat="1" ht="15.75" customHeight="1"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105">
        <v>0.49305555555555702</v>
      </c>
      <c r="AO65" s="6"/>
      <c r="AP65" s="6"/>
      <c r="AQ65" s="73"/>
      <c r="AR65" s="73"/>
      <c r="AS65" s="73"/>
      <c r="AT65" s="73"/>
      <c r="AU65" s="73"/>
      <c r="AV65" s="73"/>
      <c r="AW65" s="73"/>
      <c r="AX65" s="73"/>
      <c r="AY65" s="73"/>
      <c r="AZ65" s="73"/>
      <c r="BA65" s="73"/>
      <c r="BB65" s="73"/>
      <c r="BC65" s="73"/>
    </row>
    <row r="66" spans="1:55" s="28" customFormat="1" ht="15.75" customHeight="1"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105">
        <v>0.49652777777777901</v>
      </c>
      <c r="AO66" s="6"/>
      <c r="AP66" s="6"/>
      <c r="AQ66" s="73"/>
      <c r="AR66" s="73"/>
      <c r="AS66" s="73"/>
      <c r="AT66" s="73"/>
      <c r="AU66" s="73"/>
      <c r="AV66" s="73"/>
      <c r="AW66" s="73"/>
      <c r="AX66" s="73"/>
      <c r="AY66" s="73"/>
      <c r="AZ66" s="73"/>
      <c r="BA66" s="73"/>
      <c r="BB66" s="73"/>
      <c r="BC66" s="73"/>
    </row>
    <row r="67" spans="1:55" s="28" customFormat="1" ht="15.75" customHeight="1"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105">
        <v>0.500000000000002</v>
      </c>
      <c r="AO67" s="6"/>
      <c r="AP67" s="6"/>
      <c r="AQ67" s="73"/>
      <c r="AR67" s="73"/>
      <c r="AS67" s="73"/>
      <c r="AT67" s="73"/>
      <c r="AU67" s="73"/>
      <c r="AV67" s="73"/>
      <c r="AW67" s="73"/>
      <c r="AX67" s="73"/>
      <c r="AY67" s="73"/>
      <c r="AZ67" s="73"/>
      <c r="BA67" s="73"/>
      <c r="BB67" s="73"/>
      <c r="BC67" s="73"/>
    </row>
    <row r="68" spans="1:55" s="28" customFormat="1" ht="15.75" customHeight="1"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8"/>
      <c r="AG68" s="105">
        <v>0.50347222222222399</v>
      </c>
      <c r="AO68" s="6"/>
      <c r="AP68" s="6"/>
      <c r="AQ68" s="73"/>
      <c r="AR68" s="73"/>
      <c r="AS68" s="73"/>
      <c r="AT68" s="73"/>
      <c r="AU68" s="73"/>
      <c r="AV68" s="73"/>
      <c r="AW68" s="73"/>
      <c r="AX68" s="73"/>
      <c r="AY68" s="73"/>
      <c r="AZ68" s="73"/>
      <c r="BA68" s="73"/>
      <c r="BB68" s="73"/>
      <c r="BC68" s="73"/>
    </row>
    <row r="69" spans="1:55" s="28" customFormat="1" ht="15.75" customHeight="1"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105">
        <v>0.50694444444444597</v>
      </c>
      <c r="AO69" s="6"/>
      <c r="AP69" s="6"/>
      <c r="AQ69" s="73"/>
      <c r="AR69" s="73"/>
      <c r="AS69" s="73"/>
      <c r="AT69" s="73"/>
      <c r="AU69" s="73"/>
      <c r="AV69" s="73"/>
      <c r="AW69" s="73"/>
      <c r="AX69" s="73"/>
      <c r="AY69" s="73"/>
      <c r="AZ69" s="73"/>
      <c r="BA69" s="73"/>
      <c r="BB69" s="73"/>
      <c r="BC69" s="73"/>
    </row>
    <row r="70" spans="1:55" s="28" customFormat="1" ht="15.75" customHeight="1"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105">
        <v>0.51041666666666896</v>
      </c>
      <c r="AO70" s="6"/>
      <c r="AP70" s="6"/>
      <c r="AQ70" s="73"/>
      <c r="AR70" s="73"/>
      <c r="AS70" s="73"/>
      <c r="AT70" s="73"/>
      <c r="AU70" s="73"/>
      <c r="AV70" s="73"/>
      <c r="AW70" s="73"/>
      <c r="AX70" s="73"/>
      <c r="AY70" s="73"/>
      <c r="AZ70" s="73"/>
      <c r="BA70" s="73"/>
      <c r="BB70" s="73"/>
      <c r="BC70" s="73"/>
    </row>
    <row r="71" spans="1:55" s="28" customFormat="1" ht="15.75" customHeight="1"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105">
        <v>0.51388888888889095</v>
      </c>
      <c r="AO71" s="6"/>
      <c r="AP71" s="6"/>
      <c r="AQ71" s="73"/>
      <c r="AR71" s="73"/>
      <c r="AS71" s="73"/>
      <c r="AT71" s="73"/>
      <c r="AU71" s="73"/>
      <c r="AV71" s="73"/>
      <c r="AW71" s="73"/>
      <c r="AX71" s="73"/>
      <c r="AY71" s="73"/>
      <c r="AZ71" s="73"/>
      <c r="BA71" s="73"/>
      <c r="BB71" s="73"/>
      <c r="BC71" s="73"/>
    </row>
    <row r="72" spans="1:55" s="28"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105">
        <v>0.51736111111111305</v>
      </c>
      <c r="AO72" s="6"/>
      <c r="AP72" s="6"/>
      <c r="AQ72" s="73"/>
      <c r="AR72" s="73"/>
      <c r="AS72" s="73"/>
      <c r="AT72" s="73"/>
      <c r="AU72" s="73"/>
      <c r="AV72" s="73"/>
      <c r="AW72" s="73"/>
      <c r="AX72" s="73"/>
      <c r="AY72" s="73"/>
      <c r="AZ72" s="73"/>
      <c r="BA72" s="73"/>
      <c r="BB72" s="73"/>
      <c r="BC72" s="73"/>
    </row>
    <row r="73" spans="1:55" s="28"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105">
        <v>0.52083333333333504</v>
      </c>
      <c r="AO73" s="6"/>
      <c r="AP73" s="6"/>
      <c r="AQ73" s="73"/>
      <c r="AR73" s="73"/>
      <c r="AS73" s="73"/>
      <c r="AT73" s="73"/>
      <c r="AU73" s="73"/>
      <c r="AV73" s="73"/>
      <c r="AW73" s="73"/>
      <c r="AX73" s="73"/>
      <c r="AY73" s="73"/>
      <c r="AZ73" s="73"/>
      <c r="BA73" s="73"/>
      <c r="BB73" s="73"/>
      <c r="BC73" s="73"/>
    </row>
    <row r="74" spans="1:55" s="28"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105">
        <v>0.52430555555555802</v>
      </c>
      <c r="AO74" s="6"/>
      <c r="AP74" s="6"/>
      <c r="AQ74" s="73"/>
      <c r="AR74" s="73"/>
      <c r="AS74" s="73"/>
      <c r="AT74" s="73"/>
      <c r="AU74" s="73"/>
      <c r="AV74" s="73"/>
      <c r="AW74" s="73"/>
      <c r="AX74" s="73"/>
      <c r="AY74" s="73"/>
      <c r="AZ74" s="73"/>
      <c r="BA74" s="73"/>
      <c r="BB74" s="73"/>
      <c r="BC74" s="73"/>
    </row>
    <row r="75" spans="1:55" s="28"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105">
        <v>0.52777777777778001</v>
      </c>
      <c r="AO75" s="6"/>
      <c r="AP75" s="6"/>
      <c r="AQ75" s="73"/>
      <c r="AR75" s="73"/>
      <c r="AS75" s="73"/>
      <c r="AT75" s="73"/>
      <c r="AU75" s="73"/>
      <c r="AV75" s="73"/>
      <c r="AW75" s="73"/>
      <c r="AX75" s="73"/>
      <c r="AY75" s="73"/>
      <c r="AZ75" s="73"/>
      <c r="BA75" s="73"/>
      <c r="BB75" s="73"/>
      <c r="BC75" s="73"/>
    </row>
    <row r="76" spans="1:55" s="28"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105">
        <v>0.531250000000002</v>
      </c>
      <c r="AO76" s="6"/>
      <c r="AP76" s="6"/>
      <c r="AQ76" s="73"/>
      <c r="AR76" s="73"/>
      <c r="AS76" s="73"/>
      <c r="AT76" s="73"/>
      <c r="AU76" s="73"/>
      <c r="AV76" s="73"/>
      <c r="AW76" s="73"/>
      <c r="AX76" s="73"/>
      <c r="AY76" s="73"/>
      <c r="AZ76" s="73"/>
      <c r="BA76" s="73"/>
      <c r="BB76" s="73"/>
      <c r="BC76" s="73"/>
    </row>
    <row r="77" spans="1:55" s="28"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105">
        <v>0.53472222222222399</v>
      </c>
      <c r="AO77" s="6"/>
      <c r="AP77" s="6"/>
      <c r="AQ77" s="73"/>
      <c r="AR77" s="73"/>
      <c r="AS77" s="73"/>
      <c r="AT77" s="73"/>
      <c r="AU77" s="73"/>
      <c r="AV77" s="73"/>
      <c r="AW77" s="73"/>
      <c r="AX77" s="73"/>
      <c r="AY77" s="73"/>
      <c r="AZ77" s="73"/>
      <c r="BA77" s="73"/>
      <c r="BB77" s="73"/>
      <c r="BC77" s="73"/>
    </row>
    <row r="78" spans="1:55" s="28"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105">
        <v>0.53819444444444697</v>
      </c>
      <c r="AO78" s="6"/>
      <c r="AP78" s="6"/>
      <c r="AQ78" s="73"/>
      <c r="AR78" s="73"/>
      <c r="AS78" s="73"/>
      <c r="AT78" s="73"/>
      <c r="AU78" s="73"/>
      <c r="AV78" s="73"/>
      <c r="AW78" s="73"/>
      <c r="AX78" s="73"/>
      <c r="AY78" s="73"/>
      <c r="AZ78" s="73"/>
      <c r="BA78" s="73"/>
      <c r="BB78" s="73"/>
      <c r="BC78" s="73"/>
    </row>
    <row r="79" spans="1:55" s="28"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105">
        <v>0.54166666666666896</v>
      </c>
      <c r="AO79" s="6"/>
      <c r="AP79" s="6"/>
      <c r="AQ79" s="73"/>
      <c r="AR79" s="73"/>
      <c r="AS79" s="73"/>
      <c r="AT79" s="73"/>
      <c r="AU79" s="73"/>
      <c r="AV79" s="73"/>
      <c r="AW79" s="73"/>
      <c r="AX79" s="73"/>
      <c r="AY79" s="73"/>
      <c r="AZ79" s="73"/>
      <c r="BA79" s="73"/>
      <c r="BB79" s="73"/>
      <c r="BC79" s="73"/>
    </row>
    <row r="80" spans="1:55" s="28"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105">
        <v>0.54513888888889095</v>
      </c>
      <c r="AQ80" s="73"/>
      <c r="AR80" s="73"/>
      <c r="AS80" s="73"/>
      <c r="AT80" s="73"/>
      <c r="AU80" s="73"/>
      <c r="AV80" s="73"/>
      <c r="AW80" s="73"/>
      <c r="AX80" s="73"/>
      <c r="AY80" s="73"/>
      <c r="AZ80" s="73"/>
      <c r="BA80" s="73"/>
      <c r="BB80" s="73"/>
      <c r="BC80" s="73"/>
    </row>
    <row r="81" spans="1:55" s="28"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105">
        <v>0.54861111111111305</v>
      </c>
      <c r="AQ81" s="73"/>
      <c r="AR81" s="73"/>
      <c r="AS81" s="73"/>
      <c r="AT81" s="73"/>
      <c r="AU81" s="73"/>
      <c r="AV81" s="73"/>
      <c r="AW81" s="73"/>
      <c r="AX81" s="73"/>
      <c r="AY81" s="73"/>
      <c r="AZ81" s="73"/>
      <c r="BA81" s="73"/>
      <c r="BB81" s="73"/>
      <c r="BC81" s="73"/>
    </row>
    <row r="82" spans="1:55" s="28"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105">
        <v>0.55208333333333603</v>
      </c>
      <c r="AQ82" s="73"/>
      <c r="AR82" s="73"/>
      <c r="AS82" s="73"/>
      <c r="AT82" s="73"/>
      <c r="AU82" s="73"/>
      <c r="AV82" s="73"/>
      <c r="AW82" s="73"/>
      <c r="AX82" s="73"/>
      <c r="AY82" s="73"/>
      <c r="AZ82" s="73"/>
      <c r="BA82" s="73"/>
      <c r="BB82" s="73"/>
      <c r="BC82" s="73"/>
    </row>
    <row r="83" spans="1:55" s="28"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105">
        <v>0.55555555555555802</v>
      </c>
      <c r="AQ83" s="73"/>
      <c r="AR83" s="73"/>
      <c r="AS83" s="73"/>
      <c r="AT83" s="73"/>
      <c r="AU83" s="73"/>
      <c r="AV83" s="73"/>
      <c r="AW83" s="73"/>
      <c r="AX83" s="73"/>
      <c r="AY83" s="73"/>
      <c r="AZ83" s="73"/>
      <c r="BA83" s="73"/>
      <c r="BB83" s="73"/>
      <c r="BC83" s="73"/>
    </row>
    <row r="84" spans="1:55" s="28"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105">
        <v>0.55902777777778001</v>
      </c>
      <c r="AQ84" s="73"/>
      <c r="AR84" s="73"/>
      <c r="AS84" s="73"/>
      <c r="AT84" s="73"/>
      <c r="AU84" s="73"/>
      <c r="AV84" s="73"/>
      <c r="AW84" s="73"/>
      <c r="AX84" s="73"/>
      <c r="AY84" s="73"/>
      <c r="AZ84" s="73"/>
      <c r="BA84" s="73"/>
      <c r="BB84" s="73"/>
      <c r="BC84" s="73"/>
    </row>
    <row r="85" spans="1:55" s="28"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105">
        <v>0.562500000000003</v>
      </c>
    </row>
    <row r="86" spans="1:55" s="28"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105">
        <v>0.56597222222222499</v>
      </c>
    </row>
    <row r="87" spans="1:55" s="28"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105">
        <v>0.56944444444444697</v>
      </c>
    </row>
    <row r="88" spans="1:55" s="28"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105">
        <v>0.57291666666666896</v>
      </c>
    </row>
    <row r="89" spans="1:55" s="28"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105">
        <v>0.57638888888889195</v>
      </c>
    </row>
    <row r="90" spans="1:55" s="28"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105">
        <v>0.57986111111111405</v>
      </c>
    </row>
    <row r="91" spans="1:55" s="28"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105">
        <v>0.58333333333333603</v>
      </c>
    </row>
    <row r="92" spans="1:55" s="28"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105">
        <v>0.58680555555555802</v>
      </c>
    </row>
    <row r="93" spans="1:55" s="28"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105">
        <v>0.59027777777778101</v>
      </c>
    </row>
    <row r="94" spans="1:55" s="28"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105">
        <v>0.593750000000003</v>
      </c>
    </row>
    <row r="95" spans="1:55" s="28"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105">
        <v>0.59722222222222499</v>
      </c>
    </row>
    <row r="96" spans="1:55" s="28"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105">
        <v>0.60069444444444697</v>
      </c>
    </row>
    <row r="97" spans="1:33" s="28"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105">
        <v>0.60416666666666996</v>
      </c>
    </row>
    <row r="98" spans="1:33" s="28"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105">
        <v>0.60763888888889195</v>
      </c>
    </row>
    <row r="99" spans="1:33" s="28"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105">
        <v>0.61111111111111405</v>
      </c>
    </row>
    <row r="100" spans="1:33" s="28"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105">
        <v>0.61458333333333603</v>
      </c>
    </row>
    <row r="101" spans="1:33" s="28"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105">
        <v>0.61805555555555902</v>
      </c>
    </row>
    <row r="102" spans="1:33" s="28"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105">
        <v>0.62152777777778101</v>
      </c>
    </row>
    <row r="103" spans="1:33" s="28"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105">
        <v>0.625000000000003</v>
      </c>
    </row>
    <row r="104" spans="1:33" s="28"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105">
        <v>0.62847222222222598</v>
      </c>
    </row>
    <row r="105" spans="1:33" s="28"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105">
        <v>0.63194444444444797</v>
      </c>
    </row>
    <row r="106" spans="1:33" s="28"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105">
        <v>0.63541666666666996</v>
      </c>
    </row>
    <row r="107" spans="1:33" s="28"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105">
        <v>0.63888888888889195</v>
      </c>
    </row>
    <row r="108" spans="1:33" s="28"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105">
        <v>0.64236111111111505</v>
      </c>
    </row>
    <row r="109" spans="1:33" s="28"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105">
        <v>0.64583333333333703</v>
      </c>
    </row>
    <row r="110" spans="1:33" s="28"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105">
        <v>0.64930555555555902</v>
      </c>
    </row>
    <row r="111" spans="1:33" s="28"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105">
        <v>0.65277777777778101</v>
      </c>
    </row>
    <row r="112" spans="1:33" s="28"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105">
        <v>0.656250000000004</v>
      </c>
    </row>
    <row r="113" spans="1:33" s="28"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105">
        <v>0.65972222222222598</v>
      </c>
    </row>
    <row r="114" spans="1:33" s="28"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105">
        <v>0.66319444444444797</v>
      </c>
    </row>
    <row r="115" spans="1:33" s="28"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105">
        <v>0.66666666666666996</v>
      </c>
    </row>
    <row r="116" spans="1:33" s="28"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105">
        <v>0.67013888888889295</v>
      </c>
    </row>
    <row r="117" spans="1:33" s="28"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105">
        <v>0.67361111111111505</v>
      </c>
    </row>
    <row r="118" spans="1:33" s="28"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105">
        <v>0.67708333333333703</v>
      </c>
    </row>
    <row r="119" spans="1:33" s="28"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105">
        <v>0.68055555555556002</v>
      </c>
    </row>
    <row r="120" spans="1:33" s="28"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105">
        <v>0.68402777777778201</v>
      </c>
    </row>
    <row r="121" spans="1:33" s="28"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105">
        <v>0.687500000000004</v>
      </c>
    </row>
    <row r="122" spans="1:33" s="28"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105">
        <v>0.69097222222222598</v>
      </c>
    </row>
    <row r="123" spans="1:33" s="28"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105">
        <v>0.69444444444444897</v>
      </c>
    </row>
    <row r="124" spans="1:33" s="28"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105">
        <v>0.69791666666667096</v>
      </c>
    </row>
    <row r="125" spans="1:33" s="28"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105">
        <v>0.70138888888889295</v>
      </c>
    </row>
    <row r="126" spans="1:33" s="28"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105">
        <v>0.70486111111111505</v>
      </c>
    </row>
    <row r="127" spans="1:33" s="28"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105">
        <v>0.70833333333333803</v>
      </c>
    </row>
    <row r="128" spans="1:33" s="28"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105">
        <v>0.71180555555556002</v>
      </c>
    </row>
    <row r="129" spans="1:33" s="28"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105">
        <v>0.71527777777778201</v>
      </c>
    </row>
    <row r="130" spans="1:33" s="28"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105">
        <v>0.718750000000004</v>
      </c>
    </row>
    <row r="131" spans="1:33" s="28" customFormat="1"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105">
        <v>0.72222222222222698</v>
      </c>
    </row>
    <row r="132" spans="1:33" s="28" customFormat="1"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105">
        <v>0.72569444444444897</v>
      </c>
    </row>
    <row r="133" spans="1:33" s="28" customFormat="1"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105">
        <v>0.72916666666667096</v>
      </c>
    </row>
    <row r="134" spans="1:33" s="28" customFormat="1"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105">
        <v>0.73263888888889395</v>
      </c>
    </row>
    <row r="135" spans="1:33" s="28" customFormat="1"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105">
        <v>0.73611111111111605</v>
      </c>
    </row>
    <row r="136" spans="1:33" s="28" customFormat="1" ht="17.25" x14ac:dyDescent="0.1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105">
        <v>0.73958333333333803</v>
      </c>
    </row>
    <row r="137" spans="1:33" s="28" customFormat="1" ht="17.25" x14ac:dyDescent="0.1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105">
        <v>0.74305555555556002</v>
      </c>
    </row>
    <row r="138" spans="1:33" s="28" customFormat="1" ht="17.25" x14ac:dyDescent="0.1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105">
        <v>0.74652777777778301</v>
      </c>
    </row>
    <row r="139" spans="1:33" s="28" customFormat="1" ht="17.25" x14ac:dyDescent="0.1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105">
        <v>0.750000000000005</v>
      </c>
    </row>
    <row r="140" spans="1:33" s="28" customFormat="1" ht="17.25" x14ac:dyDescent="0.1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105">
        <v>0.75347222222222698</v>
      </c>
    </row>
    <row r="141" spans="1:33" s="28" customFormat="1" ht="17.25" x14ac:dyDescent="0.1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105">
        <v>0.75694444444444897</v>
      </c>
    </row>
    <row r="142" spans="1:33" s="28" customFormat="1" ht="17.25" x14ac:dyDescent="0.1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105">
        <v>0.76041666666667196</v>
      </c>
    </row>
    <row r="143" spans="1:33" s="28" customFormat="1" x14ac:dyDescent="0.15">
      <c r="A143" s="5"/>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5"/>
      <c r="AE143" s="6"/>
      <c r="AG143" s="105">
        <v>0.76388888888889395</v>
      </c>
    </row>
    <row r="144" spans="1:33" s="28" customFormat="1" x14ac:dyDescent="0.1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105">
        <v>0.76736111111111605</v>
      </c>
    </row>
    <row r="145" spans="1:33" s="28" customFormat="1" x14ac:dyDescent="0.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105">
        <v>0.77083333333333803</v>
      </c>
    </row>
    <row r="146" spans="1:33" s="28" customFormat="1" x14ac:dyDescent="0.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105">
        <v>0.77430555555556102</v>
      </c>
    </row>
    <row r="147" spans="1:33" s="28" customFormat="1" x14ac:dyDescent="0.1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105">
        <v>0.77777777777778301</v>
      </c>
    </row>
    <row r="148" spans="1:33" s="28" customFormat="1" x14ac:dyDescent="0.1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105">
        <v>0.781250000000005</v>
      </c>
    </row>
    <row r="149" spans="1:33" s="28" customFormat="1" x14ac:dyDescent="0.1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105">
        <v>0.78472222222222798</v>
      </c>
    </row>
    <row r="150" spans="1:33" s="28" customFormat="1" x14ac:dyDescent="0.1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105">
        <v>0.78819444444444997</v>
      </c>
    </row>
    <row r="151" spans="1:33" s="28" customFormat="1" x14ac:dyDescent="0.1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G151" s="105">
        <v>0.79166666666667196</v>
      </c>
    </row>
  </sheetData>
  <mergeCells count="89">
    <mergeCell ref="B30:AC30"/>
    <mergeCell ref="B31:AC31"/>
    <mergeCell ref="C28:O28"/>
    <mergeCell ref="P28:R28"/>
    <mergeCell ref="S28:U28"/>
    <mergeCell ref="V28:X28"/>
    <mergeCell ref="Y28:AC28"/>
    <mergeCell ref="C22:O22"/>
    <mergeCell ref="P22:R22"/>
    <mergeCell ref="S22:U22"/>
    <mergeCell ref="V22:X22"/>
    <mergeCell ref="Y22:AC22"/>
    <mergeCell ref="C24:O24"/>
    <mergeCell ref="P24:R24"/>
    <mergeCell ref="S24:U24"/>
    <mergeCell ref="V24:X24"/>
    <mergeCell ref="Y24:AC24"/>
    <mergeCell ref="C20:O20"/>
    <mergeCell ref="P20:R20"/>
    <mergeCell ref="S20:U20"/>
    <mergeCell ref="V20:X20"/>
    <mergeCell ref="Y20:AC20"/>
    <mergeCell ref="C23:O23"/>
    <mergeCell ref="P23:R23"/>
    <mergeCell ref="S23:U23"/>
    <mergeCell ref="V23:X23"/>
    <mergeCell ref="Y23:AC23"/>
    <mergeCell ref="C21:O21"/>
    <mergeCell ref="P21:R21"/>
    <mergeCell ref="S21:U21"/>
    <mergeCell ref="V21:X21"/>
    <mergeCell ref="Y21:AC21"/>
    <mergeCell ref="Y19:AC19"/>
    <mergeCell ref="AI16:AJ16"/>
    <mergeCell ref="AK16:AL16"/>
    <mergeCell ref="AM16:AN16"/>
    <mergeCell ref="B18:O18"/>
    <mergeCell ref="P18:R18"/>
    <mergeCell ref="S18:U18"/>
    <mergeCell ref="V18:X18"/>
    <mergeCell ref="Y18:AC18"/>
    <mergeCell ref="AI18:AJ18"/>
    <mergeCell ref="AM18:AN18"/>
    <mergeCell ref="C19:O19"/>
    <mergeCell ref="P19:R19"/>
    <mergeCell ref="S19:U19"/>
    <mergeCell ref="V19:X19"/>
    <mergeCell ref="V13:X14"/>
    <mergeCell ref="Y13:AC14"/>
    <mergeCell ref="E14:U14"/>
    <mergeCell ref="B10:C11"/>
    <mergeCell ref="AK18:AL18"/>
    <mergeCell ref="B16:O17"/>
    <mergeCell ref="P16:R17"/>
    <mergeCell ref="S16:U17"/>
    <mergeCell ref="V16:X17"/>
    <mergeCell ref="Y16:AC17"/>
    <mergeCell ref="AH16:AH17"/>
    <mergeCell ref="E11:I11"/>
    <mergeCell ref="M11:P11"/>
    <mergeCell ref="R11:U11"/>
    <mergeCell ref="B13:C14"/>
    <mergeCell ref="E13:U13"/>
    <mergeCell ref="Y25:AC25"/>
    <mergeCell ref="B3:AC3"/>
    <mergeCell ref="B6:C6"/>
    <mergeCell ref="D6:AC6"/>
    <mergeCell ref="B7:C7"/>
    <mergeCell ref="D7:AC7"/>
    <mergeCell ref="E10:I10"/>
    <mergeCell ref="J10:K11"/>
    <mergeCell ref="M10:P10"/>
    <mergeCell ref="R10:U10"/>
    <mergeCell ref="V10:X11"/>
    <mergeCell ref="C25:O25"/>
    <mergeCell ref="P25:R25"/>
    <mergeCell ref="S25:U25"/>
    <mergeCell ref="V25:X25"/>
    <mergeCell ref="Y10:AC11"/>
    <mergeCell ref="C27:O27"/>
    <mergeCell ref="P27:R27"/>
    <mergeCell ref="S27:U27"/>
    <mergeCell ref="V27:X27"/>
    <mergeCell ref="Y27:AC27"/>
    <mergeCell ref="C26:O26"/>
    <mergeCell ref="P26:R26"/>
    <mergeCell ref="S26:U26"/>
    <mergeCell ref="V26:X26"/>
    <mergeCell ref="Y26:AC26"/>
  </mergeCells>
  <phoneticPr fontId="12"/>
  <dataValidations count="4">
    <dataValidation type="list" allowBlank="1" showInputMessage="1" showErrorMessage="1" sqref="S28 V28 P28" xr:uid="{00000000-0002-0000-0D00-000000000000}">
      <formula1>$AH$19:$AH$22</formula1>
    </dataValidation>
    <dataValidation type="list" allowBlank="1" showInputMessage="1" showErrorMessage="1" sqref="M11:P11 R11:U11" xr:uid="{00000000-0002-0000-0D00-000001000000}">
      <formula1>$AG$17:$AG$151</formula1>
    </dataValidation>
    <dataValidation type="list" allowBlank="1" showInputMessage="1" showErrorMessage="1" sqref="P19:P27 V19:V27 S19:S27" xr:uid="{00000000-0002-0000-0D00-000002000000}">
      <formula1>$AH$19:$AH$23</formula1>
    </dataValidation>
    <dataValidation type="list" allowBlank="1" showInputMessage="1" showErrorMessage="1" sqref="M10 R10" xr:uid="{00000000-0002-0000-0D00-000003000000}">
      <formula1>$AG$17:$AG$148</formula1>
    </dataValidation>
  </dataValidations>
  <printOptions horizontalCentered="1"/>
  <pageMargins left="0.70866141732283472" right="0.70866141732283472" top="0.74803149606299213" bottom="0" header="0.31496062992125984" footer="0.31496062992125984"/>
  <pageSetup paperSize="9" orientation="portrait" horizontalDpi="300" verticalDpi="300"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dimension ref="A1:BC150"/>
  <sheetViews>
    <sheetView showGridLines="0" zoomScaleNormal="100" workbookViewId="0">
      <selection activeCell="E13" sqref="E13:U13"/>
    </sheetView>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9" style="6"/>
    <col min="32" max="33" width="8.5" style="28" hidden="1" customWidth="1"/>
    <col min="34" max="34" width="3.875" style="28" hidden="1" customWidth="1"/>
    <col min="35" max="40" width="8.5" style="28" hidden="1" customWidth="1"/>
    <col min="41" max="16384" width="9" style="6"/>
  </cols>
  <sheetData>
    <row r="1" spans="1:41" ht="21" x14ac:dyDescent="0.1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1:41" s="73" customFormat="1" ht="3" customHeight="1" x14ac:dyDescent="0.15">
      <c r="B2" s="74"/>
      <c r="AE2" s="75"/>
    </row>
    <row r="3" spans="1:41" s="73" customFormat="1" ht="42" customHeight="1" x14ac:dyDescent="0.15">
      <c r="B3" s="381" t="s">
        <v>224</v>
      </c>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264"/>
      <c r="AE3" s="77"/>
    </row>
    <row r="4" spans="1:41" s="73" customFormat="1" ht="7.5" customHeight="1" x14ac:dyDescent="0.15">
      <c r="B4" s="264"/>
      <c r="C4" s="264"/>
      <c r="D4" s="264"/>
      <c r="E4" s="264"/>
      <c r="F4" s="264"/>
      <c r="G4" s="264"/>
      <c r="H4" s="264"/>
      <c r="I4" s="264"/>
      <c r="J4" s="264"/>
      <c r="K4" s="264"/>
      <c r="L4" s="264"/>
      <c r="M4" s="264"/>
      <c r="N4" s="264"/>
      <c r="O4" s="264"/>
      <c r="P4" s="264"/>
      <c r="Q4" s="264"/>
      <c r="R4" s="264"/>
      <c r="S4" s="264"/>
      <c r="T4" s="264"/>
      <c r="U4" s="264"/>
      <c r="V4" s="264"/>
      <c r="W4" s="264"/>
      <c r="X4" s="264"/>
      <c r="Y4" s="264"/>
      <c r="Z4" s="264"/>
      <c r="AA4" s="264"/>
      <c r="AB4" s="264"/>
      <c r="AC4" s="264"/>
      <c r="AD4" s="264"/>
      <c r="AE4" s="77"/>
    </row>
    <row r="5" spans="1:41" s="73" customFormat="1" ht="7.5" customHeight="1" x14ac:dyDescent="0.15">
      <c r="A5" s="78"/>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80"/>
      <c r="AE5" s="75"/>
      <c r="AF5" s="81"/>
      <c r="AG5" s="81"/>
      <c r="AH5" s="81"/>
      <c r="AI5" s="81"/>
      <c r="AJ5" s="81"/>
      <c r="AK5" s="81"/>
      <c r="AL5" s="81"/>
      <c r="AM5" s="81"/>
      <c r="AN5" s="81"/>
    </row>
    <row r="6" spans="1:41" s="73" customFormat="1" ht="18.75" customHeight="1" x14ac:dyDescent="0.15">
      <c r="A6" s="78"/>
      <c r="B6" s="481" t="s">
        <v>28</v>
      </c>
      <c r="C6" s="481"/>
      <c r="D6" s="516" t="s">
        <v>223</v>
      </c>
      <c r="E6" s="516"/>
      <c r="F6" s="516"/>
      <c r="G6" s="516"/>
      <c r="H6" s="516"/>
      <c r="I6" s="516"/>
      <c r="J6" s="516"/>
      <c r="K6" s="516"/>
      <c r="L6" s="516"/>
      <c r="M6" s="516"/>
      <c r="N6" s="516"/>
      <c r="O6" s="516"/>
      <c r="P6" s="516"/>
      <c r="Q6" s="516"/>
      <c r="R6" s="516"/>
      <c r="S6" s="516"/>
      <c r="T6" s="516"/>
      <c r="U6" s="516"/>
      <c r="V6" s="516"/>
      <c r="W6" s="516"/>
      <c r="X6" s="516"/>
      <c r="Y6" s="516"/>
      <c r="Z6" s="516"/>
      <c r="AA6" s="516"/>
      <c r="AB6" s="516"/>
      <c r="AC6" s="517"/>
      <c r="AE6" s="75"/>
      <c r="AF6" s="81"/>
      <c r="AG6" s="81"/>
      <c r="AH6" s="81"/>
      <c r="AI6" s="81"/>
      <c r="AJ6" s="81"/>
      <c r="AO6" s="73" t="s">
        <v>151</v>
      </c>
    </row>
    <row r="7" spans="1:41" s="73" customFormat="1" ht="32.1" customHeight="1" x14ac:dyDescent="0.15">
      <c r="A7" s="78"/>
      <c r="B7" s="482" t="s">
        <v>327</v>
      </c>
      <c r="C7" s="482"/>
      <c r="D7" s="623" t="s">
        <v>409</v>
      </c>
      <c r="E7" s="623"/>
      <c r="F7" s="623"/>
      <c r="G7" s="623"/>
      <c r="H7" s="623"/>
      <c r="I7" s="623"/>
      <c r="J7" s="623"/>
      <c r="K7" s="623"/>
      <c r="L7" s="623"/>
      <c r="M7" s="623"/>
      <c r="N7" s="623"/>
      <c r="O7" s="623"/>
      <c r="P7" s="623"/>
      <c r="Q7" s="623"/>
      <c r="R7" s="623"/>
      <c r="S7" s="623"/>
      <c r="T7" s="623"/>
      <c r="U7" s="623"/>
      <c r="V7" s="623"/>
      <c r="W7" s="623"/>
      <c r="X7" s="623"/>
      <c r="Y7" s="623"/>
      <c r="Z7" s="623"/>
      <c r="AA7" s="623"/>
      <c r="AB7" s="623"/>
      <c r="AC7" s="624"/>
      <c r="AE7" s="75"/>
      <c r="AI7" s="81"/>
      <c r="AJ7" s="81"/>
      <c r="AK7" s="81"/>
      <c r="AL7" s="81"/>
      <c r="AM7" s="81"/>
      <c r="AN7" s="81"/>
    </row>
    <row r="8" spans="1:41" s="73" customFormat="1" ht="7.5" customHeight="1" x14ac:dyDescent="0.15">
      <c r="A8" s="78"/>
      <c r="B8" s="82"/>
      <c r="C8" s="83"/>
      <c r="D8" s="83"/>
      <c r="E8" s="83"/>
      <c r="F8" s="83"/>
      <c r="G8" s="83"/>
      <c r="H8" s="83"/>
      <c r="I8" s="82"/>
      <c r="J8" s="83"/>
      <c r="K8" s="83"/>
      <c r="L8" s="83"/>
      <c r="M8" s="83"/>
      <c r="N8" s="83"/>
      <c r="O8" s="83"/>
      <c r="P8" s="83"/>
      <c r="Q8" s="83"/>
      <c r="R8" s="83"/>
      <c r="S8" s="83"/>
      <c r="T8" s="83"/>
      <c r="U8" s="83"/>
      <c r="V8" s="83"/>
      <c r="W8" s="83"/>
      <c r="X8" s="83"/>
      <c r="Y8" s="83"/>
      <c r="Z8" s="83"/>
      <c r="AA8" s="83"/>
      <c r="AB8" s="83"/>
      <c r="AC8" s="84"/>
      <c r="AE8" s="75"/>
    </row>
    <row r="9" spans="1:41" s="73" customFormat="1" ht="7.5" customHeight="1" thickBot="1" x14ac:dyDescent="0.2">
      <c r="AE9" s="75"/>
    </row>
    <row r="10" spans="1:41" s="73" customFormat="1" ht="18.75" customHeight="1" x14ac:dyDescent="0.15">
      <c r="B10" s="374" t="s">
        <v>29</v>
      </c>
      <c r="C10" s="374"/>
      <c r="D10" s="265">
        <v>1</v>
      </c>
      <c r="E10" s="491"/>
      <c r="F10" s="492"/>
      <c r="G10" s="492"/>
      <c r="H10" s="492"/>
      <c r="I10" s="493"/>
      <c r="J10" s="496" t="s">
        <v>30</v>
      </c>
      <c r="K10" s="374"/>
      <c r="L10" s="266">
        <v>1</v>
      </c>
      <c r="M10" s="475"/>
      <c r="N10" s="494"/>
      <c r="O10" s="494"/>
      <c r="P10" s="495"/>
      <c r="Q10" s="87" t="s">
        <v>1</v>
      </c>
      <c r="R10" s="475"/>
      <c r="S10" s="476"/>
      <c r="T10" s="476"/>
      <c r="U10" s="477"/>
      <c r="V10" s="496" t="s">
        <v>2</v>
      </c>
      <c r="W10" s="374"/>
      <c r="X10" s="374"/>
      <c r="Y10" s="518" t="str">
        <f>IF(ISBLANK(シート1!N7),"",シート1!N7)</f>
        <v/>
      </c>
      <c r="Z10" s="519"/>
      <c r="AA10" s="519"/>
      <c r="AB10" s="519"/>
      <c r="AC10" s="520"/>
      <c r="AE10" s="75"/>
    </row>
    <row r="11" spans="1:41" s="73" customFormat="1" ht="18.75" customHeight="1" thickBot="1" x14ac:dyDescent="0.2">
      <c r="B11" s="374"/>
      <c r="C11" s="374"/>
      <c r="D11" s="267">
        <v>2</v>
      </c>
      <c r="E11" s="478"/>
      <c r="F11" s="479"/>
      <c r="G11" s="479"/>
      <c r="H11" s="479"/>
      <c r="I11" s="480"/>
      <c r="J11" s="496"/>
      <c r="K11" s="374"/>
      <c r="L11" s="266">
        <v>2</v>
      </c>
      <c r="M11" s="487"/>
      <c r="N11" s="488"/>
      <c r="O11" s="488"/>
      <c r="P11" s="489"/>
      <c r="Q11" s="87" t="s">
        <v>1</v>
      </c>
      <c r="R11" s="487"/>
      <c r="S11" s="488"/>
      <c r="T11" s="488"/>
      <c r="U11" s="489"/>
      <c r="V11" s="496"/>
      <c r="W11" s="374"/>
      <c r="X11" s="374"/>
      <c r="Y11" s="521"/>
      <c r="Z11" s="522"/>
      <c r="AA11" s="522"/>
      <c r="AB11" s="522"/>
      <c r="AC11" s="523"/>
      <c r="AD11" s="89"/>
      <c r="AE11" s="89"/>
      <c r="AF11" s="89"/>
      <c r="AG11" s="89"/>
      <c r="AI11" s="75"/>
    </row>
    <row r="12" spans="1:41" s="90" customFormat="1" ht="3.75" customHeight="1" thickBot="1" x14ac:dyDescent="0.2">
      <c r="B12" s="91"/>
      <c r="C12" s="91"/>
      <c r="D12" s="270"/>
      <c r="E12" s="91"/>
      <c r="F12" s="91"/>
      <c r="G12" s="91"/>
      <c r="H12" s="91"/>
      <c r="I12" s="93"/>
      <c r="J12" s="270"/>
      <c r="K12" s="270"/>
      <c r="L12" s="91"/>
      <c r="M12" s="91"/>
      <c r="N12" s="91"/>
      <c r="O12" s="270"/>
      <c r="P12" s="270"/>
      <c r="Q12" s="270"/>
      <c r="R12" s="270"/>
      <c r="S12" s="91"/>
      <c r="T12" s="91"/>
      <c r="U12" s="91"/>
      <c r="V12" s="91"/>
      <c r="W12" s="91"/>
      <c r="X12" s="91"/>
      <c r="Y12" s="91"/>
      <c r="Z12" s="91"/>
      <c r="AA12" s="94"/>
      <c r="AB12" s="270"/>
      <c r="AC12" s="270"/>
      <c r="AF12" s="73"/>
      <c r="AG12" s="73"/>
    </row>
    <row r="13" spans="1:41" s="73" customFormat="1" ht="18.75" customHeight="1" x14ac:dyDescent="0.15">
      <c r="B13" s="374" t="s">
        <v>4</v>
      </c>
      <c r="C13" s="374"/>
      <c r="D13" s="265">
        <v>1</v>
      </c>
      <c r="E13" s="555"/>
      <c r="F13" s="556"/>
      <c r="G13" s="556"/>
      <c r="H13" s="556"/>
      <c r="I13" s="556"/>
      <c r="J13" s="556"/>
      <c r="K13" s="556"/>
      <c r="L13" s="556"/>
      <c r="M13" s="556"/>
      <c r="N13" s="556"/>
      <c r="O13" s="556"/>
      <c r="P13" s="556"/>
      <c r="Q13" s="556"/>
      <c r="R13" s="556"/>
      <c r="S13" s="556"/>
      <c r="T13" s="556"/>
      <c r="U13" s="557"/>
      <c r="V13" s="496" t="s">
        <v>3</v>
      </c>
      <c r="W13" s="374"/>
      <c r="X13" s="377"/>
      <c r="Y13" s="518" t="str">
        <f>IF(ISBLANK(シート1!N9),"",シート1!N9)</f>
        <v/>
      </c>
      <c r="Z13" s="519"/>
      <c r="AA13" s="519"/>
      <c r="AB13" s="519"/>
      <c r="AC13" s="520"/>
    </row>
    <row r="14" spans="1:41" s="73" customFormat="1" ht="18.75" customHeight="1" thickBot="1" x14ac:dyDescent="0.2">
      <c r="B14" s="374"/>
      <c r="C14" s="374"/>
      <c r="D14" s="267">
        <v>2</v>
      </c>
      <c r="E14" s="500"/>
      <c r="F14" s="501"/>
      <c r="G14" s="501"/>
      <c r="H14" s="501"/>
      <c r="I14" s="501"/>
      <c r="J14" s="501"/>
      <c r="K14" s="501"/>
      <c r="L14" s="501"/>
      <c r="M14" s="501"/>
      <c r="N14" s="501"/>
      <c r="O14" s="501"/>
      <c r="P14" s="501"/>
      <c r="Q14" s="501"/>
      <c r="R14" s="501"/>
      <c r="S14" s="501"/>
      <c r="T14" s="501"/>
      <c r="U14" s="502"/>
      <c r="V14" s="496"/>
      <c r="W14" s="374"/>
      <c r="X14" s="377"/>
      <c r="Y14" s="521"/>
      <c r="Z14" s="522"/>
      <c r="AA14" s="522"/>
      <c r="AB14" s="522"/>
      <c r="AC14" s="523"/>
    </row>
    <row r="15" spans="1:41" s="73" customFormat="1" x14ac:dyDescent="0.15">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row>
    <row r="16" spans="1:41" s="73" customFormat="1" ht="22.5" customHeight="1" x14ac:dyDescent="0.15">
      <c r="A16" s="75"/>
      <c r="B16" s="503" t="s">
        <v>33</v>
      </c>
      <c r="C16" s="504"/>
      <c r="D16" s="504"/>
      <c r="E16" s="504"/>
      <c r="F16" s="504"/>
      <c r="G16" s="504"/>
      <c r="H16" s="504"/>
      <c r="I16" s="504"/>
      <c r="J16" s="504"/>
      <c r="K16" s="504"/>
      <c r="L16" s="504"/>
      <c r="M16" s="504"/>
      <c r="N16" s="504"/>
      <c r="O16" s="505"/>
      <c r="P16" s="443" t="s">
        <v>206</v>
      </c>
      <c r="Q16" s="444"/>
      <c r="R16" s="445"/>
      <c r="S16" s="443" t="s">
        <v>205</v>
      </c>
      <c r="T16" s="444"/>
      <c r="U16" s="445"/>
      <c r="V16" s="443" t="s">
        <v>215</v>
      </c>
      <c r="W16" s="444"/>
      <c r="X16" s="445"/>
      <c r="Y16" s="490" t="s">
        <v>35</v>
      </c>
      <c r="Z16" s="490"/>
      <c r="AA16" s="490"/>
      <c r="AB16" s="490"/>
      <c r="AC16" s="490"/>
      <c r="AD16" s="75"/>
      <c r="AF16" s="95" t="s">
        <v>13</v>
      </c>
      <c r="AG16" s="95" t="s">
        <v>31</v>
      </c>
      <c r="AH16" s="463"/>
      <c r="AI16" s="434" t="s">
        <v>43</v>
      </c>
      <c r="AJ16" s="435"/>
      <c r="AK16" s="434" t="s">
        <v>34</v>
      </c>
      <c r="AL16" s="435"/>
      <c r="AM16" s="434" t="s">
        <v>42</v>
      </c>
      <c r="AN16" s="435"/>
    </row>
    <row r="17" spans="1:42" s="73" customFormat="1" ht="22.5" customHeight="1" thickBot="1" x14ac:dyDescent="0.2">
      <c r="A17" s="75"/>
      <c r="B17" s="506"/>
      <c r="C17" s="507"/>
      <c r="D17" s="507"/>
      <c r="E17" s="507"/>
      <c r="F17" s="507"/>
      <c r="G17" s="507"/>
      <c r="H17" s="507"/>
      <c r="I17" s="507"/>
      <c r="J17" s="507"/>
      <c r="K17" s="507"/>
      <c r="L17" s="507"/>
      <c r="M17" s="507"/>
      <c r="N17" s="507"/>
      <c r="O17" s="508"/>
      <c r="P17" s="446"/>
      <c r="Q17" s="447"/>
      <c r="R17" s="448"/>
      <c r="S17" s="446"/>
      <c r="T17" s="447"/>
      <c r="U17" s="448"/>
      <c r="V17" s="446"/>
      <c r="W17" s="447"/>
      <c r="X17" s="448"/>
      <c r="Y17" s="490"/>
      <c r="Z17" s="490"/>
      <c r="AA17" s="490"/>
      <c r="AB17" s="490"/>
      <c r="AC17" s="490"/>
      <c r="AD17" s="75"/>
      <c r="AF17" s="96"/>
      <c r="AG17" s="97" t="s">
        <v>32</v>
      </c>
      <c r="AH17" s="464"/>
      <c r="AI17" s="98" t="s">
        <v>44</v>
      </c>
      <c r="AJ17" s="99" t="s">
        <v>45</v>
      </c>
      <c r="AK17" s="98" t="s">
        <v>44</v>
      </c>
      <c r="AL17" s="100" t="s">
        <v>45</v>
      </c>
      <c r="AM17" s="101" t="s">
        <v>46</v>
      </c>
      <c r="AN17" s="100" t="s">
        <v>45</v>
      </c>
    </row>
    <row r="18" spans="1:42" s="73" customFormat="1" ht="30" customHeight="1" thickBot="1" x14ac:dyDescent="0.2">
      <c r="A18" s="75"/>
      <c r="B18" s="485" t="s">
        <v>152</v>
      </c>
      <c r="C18" s="486"/>
      <c r="D18" s="486"/>
      <c r="E18" s="486"/>
      <c r="F18" s="486"/>
      <c r="G18" s="486"/>
      <c r="H18" s="486"/>
      <c r="I18" s="486"/>
      <c r="J18" s="486"/>
      <c r="K18" s="486"/>
      <c r="L18" s="486"/>
      <c r="M18" s="486"/>
      <c r="N18" s="486"/>
      <c r="O18" s="486"/>
      <c r="P18" s="515"/>
      <c r="Q18" s="437"/>
      <c r="R18" s="438"/>
      <c r="S18" s="436"/>
      <c r="T18" s="437"/>
      <c r="U18" s="438"/>
      <c r="V18" s="436"/>
      <c r="W18" s="437"/>
      <c r="X18" s="439"/>
      <c r="Y18" s="440"/>
      <c r="Z18" s="441"/>
      <c r="AA18" s="441"/>
      <c r="AB18" s="441"/>
      <c r="AC18" s="441"/>
      <c r="AD18" s="75"/>
      <c r="AF18" s="95" t="s">
        <v>13</v>
      </c>
      <c r="AG18" s="95" t="s">
        <v>31</v>
      </c>
      <c r="AH18" s="268"/>
      <c r="AI18" s="434" t="s">
        <v>43</v>
      </c>
      <c r="AJ18" s="435"/>
      <c r="AK18" s="434" t="s">
        <v>34</v>
      </c>
      <c r="AL18" s="435"/>
      <c r="AM18" s="434" t="s">
        <v>42</v>
      </c>
      <c r="AN18" s="435"/>
    </row>
    <row r="19" spans="1:42" s="73" customFormat="1" ht="41.25" customHeight="1" x14ac:dyDescent="0.15">
      <c r="A19" s="75"/>
      <c r="B19" s="103" t="s">
        <v>36</v>
      </c>
      <c r="C19" s="461" t="s">
        <v>309</v>
      </c>
      <c r="D19" s="462"/>
      <c r="E19" s="462"/>
      <c r="F19" s="462"/>
      <c r="G19" s="462"/>
      <c r="H19" s="462"/>
      <c r="I19" s="462"/>
      <c r="J19" s="462"/>
      <c r="K19" s="462"/>
      <c r="L19" s="462"/>
      <c r="M19" s="462"/>
      <c r="N19" s="462"/>
      <c r="O19" s="590"/>
      <c r="P19" s="591"/>
      <c r="Q19" s="592"/>
      <c r="R19" s="593"/>
      <c r="S19" s="472"/>
      <c r="T19" s="473"/>
      <c r="U19" s="474"/>
      <c r="V19" s="468"/>
      <c r="W19" s="468"/>
      <c r="X19" s="468"/>
      <c r="Y19" s="459"/>
      <c r="Z19" s="459"/>
      <c r="AA19" s="459"/>
      <c r="AB19" s="459"/>
      <c r="AC19" s="460"/>
      <c r="AD19" s="75"/>
      <c r="AF19" s="104" t="s">
        <v>11</v>
      </c>
      <c r="AG19" s="105">
        <v>0.33333333333333331</v>
      </c>
      <c r="AH19" s="106"/>
      <c r="AI19" s="107"/>
      <c r="AJ19" s="108"/>
      <c r="AK19" s="109"/>
      <c r="AL19" s="110"/>
      <c r="AM19" s="109"/>
      <c r="AN19" s="110"/>
      <c r="AP19" s="256"/>
    </row>
    <row r="20" spans="1:42" s="73" customFormat="1" ht="41.25" customHeight="1" x14ac:dyDescent="0.15">
      <c r="A20" s="75"/>
      <c r="B20" s="103" t="s">
        <v>37</v>
      </c>
      <c r="C20" s="461" t="s">
        <v>310</v>
      </c>
      <c r="D20" s="462"/>
      <c r="E20" s="462"/>
      <c r="F20" s="462"/>
      <c r="G20" s="462"/>
      <c r="H20" s="462"/>
      <c r="I20" s="462"/>
      <c r="J20" s="462"/>
      <c r="K20" s="462"/>
      <c r="L20" s="462"/>
      <c r="M20" s="462"/>
      <c r="N20" s="462"/>
      <c r="O20" s="590"/>
      <c r="P20" s="586"/>
      <c r="Q20" s="587"/>
      <c r="R20" s="588"/>
      <c r="S20" s="469"/>
      <c r="T20" s="466"/>
      <c r="U20" s="470"/>
      <c r="V20" s="471"/>
      <c r="W20" s="471"/>
      <c r="X20" s="471"/>
      <c r="Y20" s="449"/>
      <c r="Z20" s="449"/>
      <c r="AA20" s="449"/>
      <c r="AB20" s="449"/>
      <c r="AC20" s="450"/>
      <c r="AD20" s="75"/>
      <c r="AF20" s="269" t="s">
        <v>12</v>
      </c>
      <c r="AG20" s="105">
        <v>0.33680555555555558</v>
      </c>
      <c r="AH20" s="106">
        <v>4</v>
      </c>
      <c r="AI20" s="107" t="s">
        <v>49</v>
      </c>
      <c r="AJ20" s="108" t="s">
        <v>47</v>
      </c>
      <c r="AK20" s="107" t="s">
        <v>54</v>
      </c>
      <c r="AL20" s="112" t="s">
        <v>55</v>
      </c>
      <c r="AM20" s="107" t="s">
        <v>56</v>
      </c>
      <c r="AN20" s="112" t="s">
        <v>57</v>
      </c>
      <c r="AP20" s="256"/>
    </row>
    <row r="21" spans="1:42" s="73" customFormat="1" ht="41.25" customHeight="1" x14ac:dyDescent="0.15">
      <c r="A21" s="75"/>
      <c r="B21" s="103" t="s">
        <v>38</v>
      </c>
      <c r="C21" s="408" t="s">
        <v>311</v>
      </c>
      <c r="D21" s="409"/>
      <c r="E21" s="409"/>
      <c r="F21" s="409"/>
      <c r="G21" s="409"/>
      <c r="H21" s="409"/>
      <c r="I21" s="409"/>
      <c r="J21" s="409"/>
      <c r="K21" s="409"/>
      <c r="L21" s="409"/>
      <c r="M21" s="409"/>
      <c r="N21" s="409"/>
      <c r="O21" s="600"/>
      <c r="P21" s="586"/>
      <c r="Q21" s="587"/>
      <c r="R21" s="588"/>
      <c r="S21" s="469"/>
      <c r="T21" s="466"/>
      <c r="U21" s="470"/>
      <c r="V21" s="471"/>
      <c r="W21" s="471"/>
      <c r="X21" s="471"/>
      <c r="Y21" s="449"/>
      <c r="Z21" s="449"/>
      <c r="AA21" s="449"/>
      <c r="AB21" s="449"/>
      <c r="AC21" s="450"/>
      <c r="AD21" s="75"/>
      <c r="AF21" s="81"/>
      <c r="AG21" s="105">
        <v>0.34027777777777801</v>
      </c>
      <c r="AH21" s="113">
        <v>3</v>
      </c>
      <c r="AI21" s="114" t="s">
        <v>50</v>
      </c>
      <c r="AJ21" s="115" t="s">
        <v>48</v>
      </c>
      <c r="AK21" s="114" t="s">
        <v>58</v>
      </c>
      <c r="AL21" s="116" t="s">
        <v>59</v>
      </c>
      <c r="AM21" s="114" t="s">
        <v>60</v>
      </c>
      <c r="AN21" s="116" t="s">
        <v>61</v>
      </c>
      <c r="AP21" s="256"/>
    </row>
    <row r="22" spans="1:42" s="73" customFormat="1" ht="41.25" customHeight="1" x14ac:dyDescent="0.15">
      <c r="A22" s="75"/>
      <c r="B22" s="103" t="s">
        <v>39</v>
      </c>
      <c r="C22" s="408" t="s">
        <v>312</v>
      </c>
      <c r="D22" s="409"/>
      <c r="E22" s="409"/>
      <c r="F22" s="409"/>
      <c r="G22" s="409"/>
      <c r="H22" s="409"/>
      <c r="I22" s="409"/>
      <c r="J22" s="409"/>
      <c r="K22" s="409"/>
      <c r="L22" s="409"/>
      <c r="M22" s="409"/>
      <c r="N22" s="409"/>
      <c r="O22" s="600"/>
      <c r="P22" s="586"/>
      <c r="Q22" s="587"/>
      <c r="R22" s="588"/>
      <c r="S22" s="469"/>
      <c r="T22" s="466"/>
      <c r="U22" s="470"/>
      <c r="V22" s="471"/>
      <c r="W22" s="471"/>
      <c r="X22" s="471"/>
      <c r="Y22" s="449"/>
      <c r="Z22" s="449"/>
      <c r="AA22" s="449"/>
      <c r="AB22" s="449"/>
      <c r="AC22" s="450"/>
      <c r="AD22" s="75"/>
      <c r="AF22" s="81"/>
      <c r="AG22" s="105">
        <v>0.34375</v>
      </c>
      <c r="AH22" s="113">
        <v>2</v>
      </c>
      <c r="AI22" s="114" t="s">
        <v>51</v>
      </c>
      <c r="AJ22" s="115" t="s">
        <v>48</v>
      </c>
      <c r="AK22" s="114" t="s">
        <v>62</v>
      </c>
      <c r="AL22" s="116" t="s">
        <v>63</v>
      </c>
      <c r="AM22" s="114" t="s">
        <v>64</v>
      </c>
      <c r="AN22" s="116" t="s">
        <v>65</v>
      </c>
      <c r="AP22" s="256"/>
    </row>
    <row r="23" spans="1:42" s="73" customFormat="1" ht="41.25" customHeight="1" x14ac:dyDescent="0.15">
      <c r="A23" s="75"/>
      <c r="B23" s="103" t="s">
        <v>40</v>
      </c>
      <c r="C23" s="408" t="s">
        <v>313</v>
      </c>
      <c r="D23" s="409"/>
      <c r="E23" s="409"/>
      <c r="F23" s="409"/>
      <c r="G23" s="409"/>
      <c r="H23" s="409"/>
      <c r="I23" s="409"/>
      <c r="J23" s="409"/>
      <c r="K23" s="409"/>
      <c r="L23" s="409"/>
      <c r="M23" s="409"/>
      <c r="N23" s="409"/>
      <c r="O23" s="600"/>
      <c r="P23" s="586"/>
      <c r="Q23" s="587"/>
      <c r="R23" s="588"/>
      <c r="S23" s="469"/>
      <c r="T23" s="466"/>
      <c r="U23" s="470"/>
      <c r="V23" s="471"/>
      <c r="W23" s="471"/>
      <c r="X23" s="471"/>
      <c r="Y23" s="449"/>
      <c r="Z23" s="449"/>
      <c r="AA23" s="449"/>
      <c r="AB23" s="449"/>
      <c r="AC23" s="450"/>
      <c r="AD23" s="75"/>
      <c r="AF23" s="81"/>
      <c r="AG23" s="105">
        <v>0.34722222222222199</v>
      </c>
      <c r="AH23" s="117">
        <v>1</v>
      </c>
      <c r="AI23" s="118" t="s">
        <v>52</v>
      </c>
      <c r="AJ23" s="99" t="s">
        <v>48</v>
      </c>
      <c r="AK23" s="118" t="s">
        <v>66</v>
      </c>
      <c r="AL23" s="119" t="s">
        <v>67</v>
      </c>
      <c r="AM23" s="118" t="s">
        <v>68</v>
      </c>
      <c r="AN23" s="119" t="s">
        <v>69</v>
      </c>
      <c r="AP23" s="256"/>
    </row>
    <row r="24" spans="1:42" s="73" customFormat="1" ht="41.25" customHeight="1" thickBot="1" x14ac:dyDescent="0.2">
      <c r="A24" s="75"/>
      <c r="B24" s="103" t="s">
        <v>41</v>
      </c>
      <c r="C24" s="408" t="s">
        <v>314</v>
      </c>
      <c r="D24" s="409"/>
      <c r="E24" s="409"/>
      <c r="F24" s="409"/>
      <c r="G24" s="409"/>
      <c r="H24" s="409"/>
      <c r="I24" s="409"/>
      <c r="J24" s="409"/>
      <c r="K24" s="409"/>
      <c r="L24" s="409"/>
      <c r="M24" s="409"/>
      <c r="N24" s="409"/>
      <c r="O24" s="600"/>
      <c r="P24" s="601"/>
      <c r="Q24" s="602"/>
      <c r="R24" s="603"/>
      <c r="S24" s="456"/>
      <c r="T24" s="454"/>
      <c r="U24" s="457"/>
      <c r="V24" s="458"/>
      <c r="W24" s="458"/>
      <c r="X24" s="458"/>
      <c r="Y24" s="451"/>
      <c r="Z24" s="451"/>
      <c r="AA24" s="451"/>
      <c r="AB24" s="451"/>
      <c r="AC24" s="452"/>
      <c r="AD24" s="75"/>
      <c r="AF24" s="81"/>
      <c r="AG24" s="105">
        <v>0.35069444444444497</v>
      </c>
      <c r="AH24" s="120"/>
      <c r="AI24" s="81"/>
      <c r="AJ24" s="81"/>
      <c r="AK24" s="120"/>
      <c r="AL24" s="81"/>
      <c r="AM24" s="120"/>
      <c r="AN24" s="120"/>
      <c r="AP24" s="256"/>
    </row>
    <row r="25" spans="1:42" s="73" customFormat="1" ht="41.25" customHeight="1" x14ac:dyDescent="0.15">
      <c r="A25" s="75"/>
      <c r="B25" s="257"/>
      <c r="C25" s="560"/>
      <c r="D25" s="561"/>
      <c r="E25" s="561"/>
      <c r="F25" s="561"/>
      <c r="G25" s="561"/>
      <c r="H25" s="561"/>
      <c r="I25" s="561"/>
      <c r="J25" s="561"/>
      <c r="K25" s="561"/>
      <c r="L25" s="561"/>
      <c r="M25" s="561"/>
      <c r="N25" s="561"/>
      <c r="O25" s="562"/>
      <c r="P25" s="625"/>
      <c r="Q25" s="626"/>
      <c r="R25" s="627"/>
      <c r="S25" s="625"/>
      <c r="T25" s="626"/>
      <c r="U25" s="627"/>
      <c r="V25" s="625"/>
      <c r="W25" s="626"/>
      <c r="X25" s="627"/>
      <c r="Y25" s="620"/>
      <c r="Z25" s="621"/>
      <c r="AA25" s="621"/>
      <c r="AB25" s="621"/>
      <c r="AC25" s="622"/>
      <c r="AD25" s="75"/>
      <c r="AF25" s="81"/>
      <c r="AG25" s="105">
        <v>0.35416666666666702</v>
      </c>
      <c r="AH25" s="81"/>
      <c r="AI25" s="81"/>
      <c r="AJ25" s="81"/>
      <c r="AK25" s="120"/>
      <c r="AL25" s="81"/>
      <c r="AM25" s="120"/>
      <c r="AN25" s="120"/>
    </row>
    <row r="26" spans="1:42" s="73" customFormat="1" ht="41.25" customHeight="1" x14ac:dyDescent="0.15">
      <c r="A26" s="75"/>
      <c r="B26" s="257"/>
      <c r="C26" s="617"/>
      <c r="D26" s="618"/>
      <c r="E26" s="618"/>
      <c r="F26" s="618"/>
      <c r="G26" s="618"/>
      <c r="H26" s="618"/>
      <c r="I26" s="618"/>
      <c r="J26" s="618"/>
      <c r="K26" s="618"/>
      <c r="L26" s="618"/>
      <c r="M26" s="618"/>
      <c r="N26" s="618"/>
      <c r="O26" s="618"/>
      <c r="P26" s="414"/>
      <c r="Q26" s="414"/>
      <c r="R26" s="414"/>
      <c r="S26" s="414"/>
      <c r="T26" s="414"/>
      <c r="U26" s="414"/>
      <c r="V26" s="414"/>
      <c r="W26" s="414"/>
      <c r="X26" s="414"/>
      <c r="Y26" s="415"/>
      <c r="Z26" s="415"/>
      <c r="AA26" s="415"/>
      <c r="AB26" s="415"/>
      <c r="AC26" s="619"/>
      <c r="AD26" s="75"/>
      <c r="AF26" s="81"/>
      <c r="AG26" s="105">
        <v>0.35763888888888901</v>
      </c>
      <c r="AH26" s="81"/>
      <c r="AI26" s="81"/>
      <c r="AJ26" s="81"/>
      <c r="AK26" s="120"/>
      <c r="AL26" s="81"/>
      <c r="AM26" s="120"/>
      <c r="AN26" s="120"/>
    </row>
    <row r="27" spans="1:42" s="73" customFormat="1" ht="41.25" customHeight="1" x14ac:dyDescent="0.15">
      <c r="A27" s="75"/>
      <c r="B27" s="257"/>
      <c r="C27" s="617"/>
      <c r="D27" s="618"/>
      <c r="E27" s="618"/>
      <c r="F27" s="618"/>
      <c r="G27" s="618"/>
      <c r="H27" s="618"/>
      <c r="I27" s="618"/>
      <c r="J27" s="618"/>
      <c r="K27" s="618"/>
      <c r="L27" s="618"/>
      <c r="M27" s="618"/>
      <c r="N27" s="618"/>
      <c r="O27" s="618"/>
      <c r="P27" s="414"/>
      <c r="Q27" s="414"/>
      <c r="R27" s="414"/>
      <c r="S27" s="414"/>
      <c r="T27" s="414"/>
      <c r="U27" s="414"/>
      <c r="V27" s="414"/>
      <c r="W27" s="414"/>
      <c r="X27" s="414"/>
      <c r="Y27" s="415"/>
      <c r="Z27" s="415"/>
      <c r="AA27" s="415"/>
      <c r="AB27" s="415"/>
      <c r="AC27" s="619"/>
      <c r="AD27" s="75"/>
      <c r="AF27" s="81"/>
      <c r="AG27" s="105">
        <v>0.36111111111111099</v>
      </c>
      <c r="AH27" s="81"/>
      <c r="AI27" s="81"/>
      <c r="AJ27" s="81"/>
      <c r="AK27" s="120"/>
      <c r="AL27" s="81"/>
      <c r="AM27" s="120"/>
      <c r="AN27" s="120"/>
    </row>
    <row r="28" spans="1:42" s="73" customFormat="1" ht="41.25" customHeight="1" x14ac:dyDescent="0.15">
      <c r="A28" s="75"/>
      <c r="B28" s="257"/>
      <c r="C28" s="617"/>
      <c r="D28" s="618"/>
      <c r="E28" s="618"/>
      <c r="F28" s="618"/>
      <c r="G28" s="618"/>
      <c r="H28" s="618"/>
      <c r="I28" s="618"/>
      <c r="J28" s="618"/>
      <c r="K28" s="618"/>
      <c r="L28" s="618"/>
      <c r="M28" s="618"/>
      <c r="N28" s="618"/>
      <c r="O28" s="618"/>
      <c r="P28" s="414"/>
      <c r="Q28" s="414"/>
      <c r="R28" s="414"/>
      <c r="S28" s="414"/>
      <c r="T28" s="414"/>
      <c r="U28" s="414"/>
      <c r="V28" s="414"/>
      <c r="W28" s="414"/>
      <c r="X28" s="414"/>
      <c r="Y28" s="415"/>
      <c r="Z28" s="415"/>
      <c r="AA28" s="415"/>
      <c r="AB28" s="415"/>
      <c r="AC28" s="619"/>
      <c r="AD28" s="75"/>
      <c r="AF28" s="81"/>
      <c r="AG28" s="105">
        <v>0.36458333333333398</v>
      </c>
      <c r="AH28" s="81"/>
      <c r="AI28" s="81"/>
      <c r="AJ28" s="81"/>
      <c r="AK28" s="120"/>
      <c r="AL28" s="81"/>
      <c r="AM28" s="120"/>
      <c r="AN28" s="120"/>
    </row>
    <row r="29" spans="1:42" s="256" customFormat="1" ht="41.25" customHeight="1" x14ac:dyDescent="0.15">
      <c r="A29" s="75"/>
      <c r="B29" s="281"/>
      <c r="C29" s="428"/>
      <c r="D29" s="429"/>
      <c r="E29" s="429"/>
      <c r="F29" s="429"/>
      <c r="G29" s="429"/>
      <c r="H29" s="429"/>
      <c r="I29" s="429"/>
      <c r="J29" s="429"/>
      <c r="K29" s="429"/>
      <c r="L29" s="429"/>
      <c r="M29" s="429"/>
      <c r="N29" s="429"/>
      <c r="O29" s="430"/>
      <c r="P29" s="433"/>
      <c r="Q29" s="431"/>
      <c r="R29" s="431"/>
      <c r="S29" s="431"/>
      <c r="T29" s="431"/>
      <c r="U29" s="432"/>
      <c r="V29" s="431"/>
      <c r="W29" s="431"/>
      <c r="X29" s="431"/>
      <c r="Y29" s="442"/>
      <c r="Z29" s="442"/>
      <c r="AA29" s="442"/>
      <c r="AB29" s="442"/>
      <c r="AC29" s="442"/>
      <c r="AD29" s="75"/>
      <c r="AE29" s="123"/>
      <c r="AF29" s="81"/>
      <c r="AG29" s="105">
        <v>0.36805555555555602</v>
      </c>
      <c r="AH29" s="81"/>
      <c r="AI29" s="81"/>
      <c r="AJ29" s="81"/>
      <c r="AK29" s="81"/>
      <c r="AL29" s="81"/>
      <c r="AM29" s="81"/>
      <c r="AN29" s="81"/>
    </row>
    <row r="30" spans="1:42" s="256" customFormat="1" ht="8.25" customHeight="1" x14ac:dyDescent="0.15">
      <c r="A30" s="75"/>
      <c r="B30" s="122"/>
      <c r="C30" s="75"/>
      <c r="D30" s="75"/>
      <c r="E30" s="75"/>
      <c r="F30" s="75"/>
      <c r="G30" s="75"/>
      <c r="H30" s="75"/>
      <c r="I30" s="75"/>
      <c r="J30" s="75"/>
      <c r="K30" s="75"/>
      <c r="L30" s="75"/>
      <c r="M30" s="73"/>
      <c r="N30" s="73"/>
      <c r="O30" s="73"/>
      <c r="P30" s="75"/>
      <c r="Q30" s="75"/>
      <c r="R30" s="75"/>
      <c r="S30" s="75"/>
      <c r="T30" s="75"/>
      <c r="U30" s="75"/>
      <c r="V30" s="75"/>
      <c r="W30" s="75"/>
      <c r="X30" s="75"/>
      <c r="Y30" s="75"/>
      <c r="Z30" s="75"/>
      <c r="AA30" s="75"/>
      <c r="AB30" s="75"/>
      <c r="AC30" s="75"/>
      <c r="AD30" s="75"/>
      <c r="AE30" s="123"/>
      <c r="AF30" s="81"/>
      <c r="AG30" s="105">
        <v>0.37152777777777801</v>
      </c>
      <c r="AH30" s="81"/>
      <c r="AI30" s="81"/>
      <c r="AJ30" s="81"/>
      <c r="AK30" s="81"/>
      <c r="AL30" s="81"/>
      <c r="AM30" s="81"/>
      <c r="AN30" s="81"/>
    </row>
    <row r="31" spans="1:42" s="256" customFormat="1" ht="15.75" customHeight="1" x14ac:dyDescent="0.15">
      <c r="A31" s="75"/>
      <c r="B31" s="509" t="s">
        <v>335</v>
      </c>
      <c r="C31" s="510"/>
      <c r="D31" s="510"/>
      <c r="E31" s="510"/>
      <c r="F31" s="510"/>
      <c r="G31" s="510"/>
      <c r="H31" s="510"/>
      <c r="I31" s="510"/>
      <c r="J31" s="510"/>
      <c r="K31" s="510"/>
      <c r="L31" s="510"/>
      <c r="M31" s="510"/>
      <c r="N31" s="510"/>
      <c r="O31" s="510"/>
      <c r="P31" s="510"/>
      <c r="Q31" s="510"/>
      <c r="R31" s="510"/>
      <c r="S31" s="510"/>
      <c r="T31" s="510"/>
      <c r="U31" s="510"/>
      <c r="V31" s="510"/>
      <c r="W31" s="510"/>
      <c r="X31" s="510"/>
      <c r="Y31" s="510"/>
      <c r="Z31" s="510"/>
      <c r="AA31" s="510"/>
      <c r="AB31" s="510"/>
      <c r="AC31" s="511"/>
      <c r="AD31" s="75"/>
      <c r="AE31" s="123"/>
      <c r="AF31" s="81"/>
      <c r="AG31" s="105">
        <v>0.375</v>
      </c>
      <c r="AH31" s="81"/>
      <c r="AI31" s="81"/>
      <c r="AJ31" s="81"/>
      <c r="AK31" s="81"/>
      <c r="AL31" s="81"/>
      <c r="AM31" s="81"/>
      <c r="AN31" s="81"/>
    </row>
    <row r="32" spans="1:42" s="256" customFormat="1" ht="15.75" customHeight="1" x14ac:dyDescent="0.15">
      <c r="A32" s="75"/>
      <c r="B32" s="512" t="s">
        <v>336</v>
      </c>
      <c r="C32" s="513"/>
      <c r="D32" s="513"/>
      <c r="E32" s="513"/>
      <c r="F32" s="513"/>
      <c r="G32" s="513"/>
      <c r="H32" s="513"/>
      <c r="I32" s="513"/>
      <c r="J32" s="513"/>
      <c r="K32" s="513"/>
      <c r="L32" s="513"/>
      <c r="M32" s="513"/>
      <c r="N32" s="513"/>
      <c r="O32" s="513"/>
      <c r="P32" s="513"/>
      <c r="Q32" s="513"/>
      <c r="R32" s="513"/>
      <c r="S32" s="513"/>
      <c r="T32" s="513"/>
      <c r="U32" s="513"/>
      <c r="V32" s="513"/>
      <c r="W32" s="513"/>
      <c r="X32" s="513"/>
      <c r="Y32" s="513"/>
      <c r="Z32" s="513"/>
      <c r="AA32" s="513"/>
      <c r="AB32" s="513"/>
      <c r="AC32" s="514"/>
      <c r="AD32" s="75"/>
      <c r="AE32" s="123"/>
      <c r="AF32" s="81"/>
      <c r="AG32" s="105">
        <v>0.37847222222222299</v>
      </c>
      <c r="AH32" s="81"/>
      <c r="AI32" s="81"/>
      <c r="AJ32" s="81"/>
      <c r="AK32" s="81"/>
      <c r="AL32" s="81"/>
      <c r="AM32" s="81"/>
      <c r="AN32" s="81"/>
    </row>
    <row r="33" spans="1:55" s="81" customFormat="1" ht="15.75" customHeight="1" x14ac:dyDescent="0.15">
      <c r="A33" s="75"/>
      <c r="B33" s="122"/>
      <c r="C33" s="75"/>
      <c r="D33" s="75"/>
      <c r="E33" s="75"/>
      <c r="F33" s="75"/>
      <c r="G33" s="75"/>
      <c r="H33" s="75"/>
      <c r="I33" s="75"/>
      <c r="J33" s="75"/>
      <c r="K33" s="75"/>
      <c r="L33" s="75"/>
      <c r="P33" s="75"/>
      <c r="Q33" s="75"/>
      <c r="R33" s="75"/>
      <c r="S33" s="75"/>
      <c r="T33" s="75"/>
      <c r="U33" s="75"/>
      <c r="V33" s="75"/>
      <c r="W33" s="75"/>
      <c r="X33" s="75"/>
      <c r="Y33" s="75"/>
      <c r="Z33" s="75"/>
      <c r="AA33" s="75"/>
      <c r="AB33" s="75"/>
      <c r="AC33" s="75"/>
      <c r="AD33" s="75"/>
      <c r="AE33" s="73"/>
      <c r="AG33" s="105">
        <v>0.38194444444444497</v>
      </c>
      <c r="AO33" s="73"/>
      <c r="AP33" s="73"/>
      <c r="AQ33" s="73"/>
      <c r="AR33" s="73"/>
      <c r="AS33" s="73"/>
      <c r="AT33" s="73"/>
      <c r="AU33" s="73"/>
      <c r="AV33" s="73"/>
      <c r="AW33" s="73"/>
      <c r="AX33" s="73"/>
      <c r="AY33" s="73"/>
      <c r="AZ33" s="73"/>
      <c r="BA33" s="73"/>
      <c r="BB33" s="73"/>
      <c r="BC33" s="73"/>
    </row>
    <row r="34" spans="1:55" s="81" customFormat="1" ht="15.75" customHeight="1" x14ac:dyDescent="0.15">
      <c r="A34" s="75"/>
      <c r="B34" s="122"/>
      <c r="C34" s="75"/>
      <c r="D34" s="75"/>
      <c r="E34" s="75"/>
      <c r="F34" s="75"/>
      <c r="G34" s="75"/>
      <c r="H34" s="75"/>
      <c r="I34" s="75"/>
      <c r="J34" s="75"/>
      <c r="K34" s="75"/>
      <c r="L34" s="75"/>
      <c r="P34" s="75"/>
      <c r="Q34" s="75"/>
      <c r="R34" s="75"/>
      <c r="S34" s="75"/>
      <c r="T34" s="75"/>
      <c r="U34" s="75"/>
      <c r="V34" s="75"/>
      <c r="W34" s="75"/>
      <c r="X34" s="75"/>
      <c r="Y34" s="75"/>
      <c r="Z34" s="75"/>
      <c r="AA34" s="75"/>
      <c r="AB34" s="75"/>
      <c r="AC34" s="75"/>
      <c r="AD34" s="75"/>
      <c r="AE34" s="73"/>
      <c r="AG34" s="105">
        <v>0.38541666666666702</v>
      </c>
      <c r="AO34" s="73"/>
      <c r="AP34" s="73"/>
      <c r="AQ34" s="73"/>
      <c r="AR34" s="73"/>
      <c r="AS34" s="73"/>
      <c r="AT34" s="73"/>
      <c r="AU34" s="73"/>
      <c r="AV34" s="73"/>
      <c r="AW34" s="73"/>
      <c r="AX34" s="73"/>
      <c r="AY34" s="73"/>
      <c r="AZ34" s="73"/>
      <c r="BA34" s="73"/>
      <c r="BB34" s="73"/>
      <c r="BC34" s="73"/>
    </row>
    <row r="35" spans="1:55" s="81" customFormat="1" ht="15.75" customHeight="1" x14ac:dyDescent="0.15">
      <c r="A35" s="75"/>
      <c r="B35" s="122"/>
      <c r="C35" s="75"/>
      <c r="D35" s="75"/>
      <c r="E35" s="75"/>
      <c r="F35" s="75"/>
      <c r="G35" s="75"/>
      <c r="H35" s="75"/>
      <c r="I35" s="75"/>
      <c r="J35" s="75"/>
      <c r="K35" s="75"/>
      <c r="L35" s="75"/>
      <c r="P35" s="75"/>
      <c r="Q35" s="75"/>
      <c r="R35" s="75"/>
      <c r="S35" s="75"/>
      <c r="T35" s="75"/>
      <c r="U35" s="75"/>
      <c r="V35" s="75"/>
      <c r="W35" s="75"/>
      <c r="X35" s="75"/>
      <c r="Y35" s="75"/>
      <c r="Z35" s="75"/>
      <c r="AA35" s="75"/>
      <c r="AB35" s="75"/>
      <c r="AC35" s="75"/>
      <c r="AD35" s="75"/>
      <c r="AE35" s="123"/>
      <c r="AG35" s="105">
        <v>0.38888888888889001</v>
      </c>
      <c r="AO35" s="73"/>
      <c r="AP35" s="73"/>
      <c r="AQ35" s="73"/>
      <c r="AR35" s="73"/>
      <c r="AS35" s="73"/>
      <c r="AT35" s="73"/>
      <c r="AU35" s="73"/>
      <c r="AV35" s="73"/>
      <c r="AW35" s="73"/>
      <c r="AX35" s="73"/>
      <c r="AY35" s="73"/>
      <c r="AZ35" s="73"/>
      <c r="BA35" s="73"/>
      <c r="BB35" s="73"/>
      <c r="BC35" s="73"/>
    </row>
    <row r="36" spans="1:55" s="28" customFormat="1" ht="15.75" customHeight="1" x14ac:dyDescent="0.15">
      <c r="A36" s="5"/>
      <c r="B36" s="122"/>
      <c r="C36" s="75"/>
      <c r="D36" s="75"/>
      <c r="E36" s="75"/>
      <c r="F36" s="75"/>
      <c r="G36" s="75"/>
      <c r="H36" s="75"/>
      <c r="I36" s="75"/>
      <c r="J36" s="75"/>
      <c r="K36" s="75"/>
      <c r="L36" s="75"/>
      <c r="M36" s="81"/>
      <c r="N36" s="81"/>
      <c r="O36" s="81"/>
      <c r="P36" s="75"/>
      <c r="Q36" s="5"/>
      <c r="R36" s="5"/>
      <c r="S36" s="5"/>
      <c r="T36" s="5"/>
      <c r="U36" s="5"/>
      <c r="V36" s="5"/>
      <c r="W36" s="5"/>
      <c r="X36" s="5"/>
      <c r="Y36" s="5"/>
      <c r="Z36" s="5"/>
      <c r="AA36" s="5"/>
      <c r="AB36" s="5"/>
      <c r="AC36" s="5"/>
      <c r="AD36" s="5"/>
      <c r="AE36" s="8"/>
      <c r="AG36" s="105">
        <v>0.39236111111111199</v>
      </c>
      <c r="AO36" s="6"/>
      <c r="AP36" s="6"/>
      <c r="AQ36" s="73"/>
      <c r="AR36" s="73"/>
      <c r="AS36" s="73"/>
      <c r="AT36" s="73"/>
      <c r="AU36" s="73"/>
      <c r="AV36" s="73"/>
      <c r="AW36" s="73"/>
      <c r="AX36" s="73"/>
      <c r="AY36" s="73"/>
      <c r="AZ36" s="73"/>
      <c r="BA36" s="73"/>
      <c r="BB36" s="73"/>
      <c r="BC36" s="73"/>
    </row>
    <row r="37" spans="1:55" s="28" customFormat="1" ht="15.75" customHeight="1" x14ac:dyDescent="0.15">
      <c r="A37" s="5"/>
      <c r="B37" s="122"/>
      <c r="C37" s="75"/>
      <c r="D37" s="75"/>
      <c r="E37" s="75"/>
      <c r="F37" s="75"/>
      <c r="G37" s="75"/>
      <c r="H37" s="75"/>
      <c r="I37" s="75"/>
      <c r="J37" s="75"/>
      <c r="K37" s="75"/>
      <c r="L37" s="75"/>
      <c r="M37" s="81"/>
      <c r="N37" s="81"/>
      <c r="O37" s="81"/>
      <c r="P37" s="75"/>
      <c r="Q37" s="5"/>
      <c r="R37" s="5"/>
      <c r="S37" s="5"/>
      <c r="T37" s="5"/>
      <c r="U37" s="5"/>
      <c r="V37" s="5"/>
      <c r="W37" s="5"/>
      <c r="X37" s="5"/>
      <c r="Y37" s="5"/>
      <c r="Z37" s="5"/>
      <c r="AA37" s="5"/>
      <c r="AB37" s="5"/>
      <c r="AC37" s="5"/>
      <c r="AD37" s="5"/>
      <c r="AE37" s="8"/>
      <c r="AG37" s="105">
        <v>0.39583333333333398</v>
      </c>
      <c r="AO37" s="6"/>
      <c r="AP37" s="6"/>
      <c r="AQ37" s="73"/>
      <c r="AR37" s="73"/>
      <c r="AS37" s="73"/>
      <c r="AT37" s="73"/>
      <c r="AU37" s="73"/>
      <c r="AV37" s="73"/>
      <c r="AW37" s="73"/>
      <c r="AX37" s="73"/>
      <c r="AY37" s="73"/>
      <c r="AZ37" s="73"/>
      <c r="BA37" s="73"/>
      <c r="BB37" s="73"/>
      <c r="BC37" s="73"/>
    </row>
    <row r="38" spans="1:55" s="28" customFormat="1" ht="15.75" customHeight="1" x14ac:dyDescent="0.15">
      <c r="A38" s="5"/>
      <c r="B38" s="122"/>
      <c r="C38" s="75"/>
      <c r="D38" s="75"/>
      <c r="E38" s="75"/>
      <c r="F38" s="75"/>
      <c r="G38" s="75"/>
      <c r="H38" s="75"/>
      <c r="I38" s="75"/>
      <c r="J38" s="75"/>
      <c r="K38" s="75"/>
      <c r="L38" s="75"/>
      <c r="M38" s="81"/>
      <c r="N38" s="81"/>
      <c r="O38" s="81"/>
      <c r="P38" s="75"/>
      <c r="Q38" s="5"/>
      <c r="R38" s="5"/>
      <c r="S38" s="5"/>
      <c r="T38" s="5"/>
      <c r="U38" s="5"/>
      <c r="V38" s="5"/>
      <c r="W38" s="5"/>
      <c r="X38" s="5"/>
      <c r="Y38" s="5"/>
      <c r="Z38" s="5"/>
      <c r="AA38" s="5"/>
      <c r="AB38" s="5"/>
      <c r="AC38" s="5"/>
      <c r="AD38" s="5"/>
      <c r="AE38" s="8"/>
      <c r="AG38" s="105">
        <v>0.39930555555555602</v>
      </c>
      <c r="AO38" s="6"/>
      <c r="AP38" s="6"/>
      <c r="AQ38" s="73"/>
      <c r="AR38" s="73"/>
      <c r="AS38" s="73"/>
      <c r="AT38" s="73"/>
      <c r="AU38" s="73"/>
      <c r="AV38" s="73"/>
      <c r="AW38" s="73"/>
      <c r="AX38" s="73"/>
      <c r="AY38" s="73"/>
      <c r="AZ38" s="73"/>
      <c r="BA38" s="73"/>
      <c r="BB38" s="73"/>
      <c r="BC38" s="73"/>
    </row>
    <row r="39" spans="1:55" s="28" customFormat="1" ht="15.75" customHeight="1" x14ac:dyDescent="0.15">
      <c r="A39" s="5"/>
      <c r="B39" s="122"/>
      <c r="C39" s="75"/>
      <c r="D39" s="75"/>
      <c r="E39" s="75"/>
      <c r="F39" s="75"/>
      <c r="G39" s="75"/>
      <c r="H39" s="75"/>
      <c r="I39" s="75"/>
      <c r="J39" s="75"/>
      <c r="K39" s="75"/>
      <c r="L39" s="75"/>
      <c r="M39" s="81"/>
      <c r="N39" s="81"/>
      <c r="O39" s="81"/>
      <c r="P39" s="75"/>
      <c r="Q39" s="5"/>
      <c r="R39" s="5"/>
      <c r="S39" s="5"/>
      <c r="T39" s="5"/>
      <c r="U39" s="5"/>
      <c r="V39" s="5"/>
      <c r="W39" s="5"/>
      <c r="X39" s="5"/>
      <c r="Y39" s="5"/>
      <c r="Z39" s="5"/>
      <c r="AA39" s="5"/>
      <c r="AB39" s="5"/>
      <c r="AC39" s="5"/>
      <c r="AD39" s="5"/>
      <c r="AE39" s="8"/>
      <c r="AG39" s="105">
        <v>0.40277777777777901</v>
      </c>
      <c r="AO39" s="6"/>
      <c r="AP39" s="6"/>
      <c r="AQ39" s="73"/>
      <c r="AR39" s="73"/>
      <c r="AS39" s="73"/>
      <c r="AT39" s="73"/>
      <c r="AU39" s="73"/>
      <c r="AV39" s="73"/>
      <c r="AW39" s="73"/>
      <c r="AX39" s="73"/>
      <c r="AY39" s="73"/>
      <c r="AZ39" s="73"/>
      <c r="BA39" s="73"/>
      <c r="BB39" s="73"/>
      <c r="BC39" s="73"/>
    </row>
    <row r="40" spans="1:55" s="28" customFormat="1" ht="15.75" customHeight="1" x14ac:dyDescent="0.15">
      <c r="A40" s="5"/>
      <c r="B40" s="122"/>
      <c r="C40" s="75"/>
      <c r="D40" s="75"/>
      <c r="E40" s="75"/>
      <c r="F40" s="75"/>
      <c r="G40" s="75"/>
      <c r="H40" s="75"/>
      <c r="I40" s="75"/>
      <c r="J40" s="75"/>
      <c r="K40" s="75"/>
      <c r="L40" s="75"/>
      <c r="M40" s="81"/>
      <c r="N40" s="81"/>
      <c r="O40" s="81"/>
      <c r="P40" s="75"/>
      <c r="Q40" s="5"/>
      <c r="R40" s="5"/>
      <c r="S40" s="5"/>
      <c r="T40" s="5"/>
      <c r="U40" s="5"/>
      <c r="V40" s="5"/>
      <c r="W40" s="5"/>
      <c r="X40" s="5"/>
      <c r="Y40" s="5"/>
      <c r="Z40" s="5"/>
      <c r="AA40" s="5"/>
      <c r="AB40" s="5"/>
      <c r="AC40" s="5"/>
      <c r="AD40" s="5"/>
      <c r="AE40" s="8"/>
      <c r="AG40" s="105">
        <v>0.406250000000001</v>
      </c>
      <c r="AO40" s="6"/>
      <c r="AP40" s="6"/>
      <c r="AQ40" s="73"/>
      <c r="AR40" s="73"/>
      <c r="AS40" s="73"/>
      <c r="AT40" s="73"/>
      <c r="AU40" s="73"/>
      <c r="AV40" s="73"/>
      <c r="AW40" s="73"/>
      <c r="AX40" s="73"/>
      <c r="AY40" s="73"/>
      <c r="AZ40" s="73"/>
      <c r="BA40" s="73"/>
      <c r="BB40" s="73"/>
      <c r="BC40" s="73"/>
    </row>
    <row r="41" spans="1:55" s="28" customFormat="1" ht="15.75" customHeight="1" x14ac:dyDescent="0.15">
      <c r="A41" s="5"/>
      <c r="B41" s="122"/>
      <c r="C41" s="75"/>
      <c r="D41" s="75"/>
      <c r="E41" s="75"/>
      <c r="F41" s="75"/>
      <c r="G41" s="75"/>
      <c r="H41" s="75"/>
      <c r="I41" s="75"/>
      <c r="J41" s="75"/>
      <c r="K41" s="75"/>
      <c r="L41" s="75"/>
      <c r="M41" s="81"/>
      <c r="N41" s="81"/>
      <c r="O41" s="81"/>
      <c r="P41" s="75"/>
      <c r="Q41" s="5"/>
      <c r="R41" s="5"/>
      <c r="S41" s="5"/>
      <c r="T41" s="5"/>
      <c r="U41" s="5"/>
      <c r="V41" s="5"/>
      <c r="W41" s="5"/>
      <c r="X41" s="5"/>
      <c r="Y41" s="5"/>
      <c r="Z41" s="5"/>
      <c r="AA41" s="5"/>
      <c r="AB41" s="5"/>
      <c r="AC41" s="5"/>
      <c r="AD41" s="5"/>
      <c r="AE41" s="8"/>
      <c r="AG41" s="105">
        <v>0.40972222222222299</v>
      </c>
      <c r="AO41" s="6"/>
      <c r="AP41" s="6"/>
      <c r="AQ41" s="73"/>
      <c r="AR41" s="73"/>
      <c r="AS41" s="73"/>
      <c r="AT41" s="73"/>
      <c r="AU41" s="73"/>
      <c r="AV41" s="73"/>
      <c r="AW41" s="73"/>
      <c r="AX41" s="73"/>
      <c r="AY41" s="73"/>
      <c r="AZ41" s="73"/>
      <c r="BA41" s="73"/>
      <c r="BB41" s="73"/>
      <c r="BC41" s="73"/>
    </row>
    <row r="42" spans="1:55" s="28" customFormat="1" ht="15.75" customHeight="1" x14ac:dyDescent="0.1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105">
        <v>0.41319444444444497</v>
      </c>
      <c r="AO42" s="6"/>
      <c r="AP42" s="6"/>
      <c r="AQ42" s="73"/>
      <c r="AR42" s="73"/>
      <c r="AS42" s="73"/>
      <c r="AT42" s="73"/>
      <c r="AU42" s="73"/>
      <c r="AV42" s="73"/>
      <c r="AW42" s="73"/>
      <c r="AX42" s="73"/>
      <c r="AY42" s="73"/>
      <c r="AZ42" s="73"/>
      <c r="BA42" s="73"/>
      <c r="BB42" s="73"/>
      <c r="BC42" s="73"/>
    </row>
    <row r="43" spans="1:55" s="28" customFormat="1" ht="15.75" customHeight="1" x14ac:dyDescent="0.1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105">
        <v>0.41666666666666802</v>
      </c>
      <c r="AO43" s="6"/>
      <c r="AP43" s="6"/>
      <c r="AQ43" s="73"/>
      <c r="AR43" s="73"/>
      <c r="AS43" s="73"/>
      <c r="AT43" s="73"/>
      <c r="AU43" s="73"/>
      <c r="AV43" s="73"/>
      <c r="AW43" s="73"/>
      <c r="AX43" s="73"/>
      <c r="AY43" s="73"/>
      <c r="AZ43" s="73"/>
      <c r="BA43" s="73"/>
      <c r="BB43" s="73"/>
      <c r="BC43" s="73"/>
    </row>
    <row r="44" spans="1:55" s="28" customFormat="1" ht="15.75" customHeight="1" x14ac:dyDescent="0.1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105">
        <v>0.42013888888889001</v>
      </c>
      <c r="AO44" s="6"/>
      <c r="AP44" s="6"/>
      <c r="AQ44" s="73"/>
      <c r="AR44" s="73"/>
      <c r="AS44" s="73"/>
      <c r="AT44" s="73"/>
      <c r="AU44" s="73"/>
      <c r="AV44" s="73"/>
      <c r="AW44" s="73"/>
      <c r="AX44" s="73"/>
      <c r="AY44" s="73"/>
      <c r="AZ44" s="73"/>
      <c r="BA44" s="73"/>
      <c r="BB44" s="73"/>
      <c r="BC44" s="73"/>
    </row>
    <row r="45" spans="1:55" s="28" customFormat="1" ht="15.75" customHeight="1" x14ac:dyDescent="0.1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105">
        <v>0.42361111111111199</v>
      </c>
      <c r="AO45" s="6"/>
      <c r="AP45" s="6"/>
      <c r="AQ45" s="73"/>
      <c r="AR45" s="73"/>
      <c r="AS45" s="73"/>
      <c r="AT45" s="73"/>
      <c r="AU45" s="73"/>
      <c r="AV45" s="73"/>
      <c r="AW45" s="73"/>
      <c r="AX45" s="73"/>
      <c r="AY45" s="73"/>
      <c r="AZ45" s="73"/>
      <c r="BA45" s="73"/>
      <c r="BB45" s="73"/>
      <c r="BC45" s="73"/>
    </row>
    <row r="46" spans="1:55" s="28" customFormat="1" ht="15.75" customHeight="1" x14ac:dyDescent="0.1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105">
        <v>0.42708333333333398</v>
      </c>
      <c r="AO46" s="6"/>
      <c r="AP46" s="6"/>
      <c r="AQ46" s="73"/>
      <c r="AR46" s="73"/>
      <c r="AS46" s="73"/>
      <c r="AT46" s="73"/>
      <c r="AU46" s="73"/>
      <c r="AV46" s="73"/>
      <c r="AW46" s="73"/>
      <c r="AX46" s="73"/>
      <c r="AY46" s="73"/>
      <c r="AZ46" s="73"/>
      <c r="BA46" s="73"/>
      <c r="BB46" s="73"/>
      <c r="BC46" s="73"/>
    </row>
    <row r="47" spans="1:55" s="28" customFormat="1" ht="15.75" customHeight="1" x14ac:dyDescent="0.1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105">
        <v>0.43055555555555702</v>
      </c>
      <c r="AO47" s="6"/>
      <c r="AP47" s="6"/>
      <c r="AQ47" s="73"/>
      <c r="AR47" s="73"/>
      <c r="AS47" s="73"/>
      <c r="AT47" s="73"/>
      <c r="AU47" s="73"/>
      <c r="AV47" s="73"/>
      <c r="AW47" s="73"/>
      <c r="AX47" s="73"/>
      <c r="AY47" s="73"/>
      <c r="AZ47" s="73"/>
      <c r="BA47" s="73"/>
      <c r="BB47" s="73"/>
      <c r="BC47" s="73"/>
    </row>
    <row r="48" spans="1:55" s="28" customFormat="1" ht="15.75" customHeight="1" x14ac:dyDescent="0.1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105">
        <v>0.43402777777777901</v>
      </c>
      <c r="AO48" s="6"/>
      <c r="AP48" s="6"/>
      <c r="AQ48" s="73"/>
      <c r="AR48" s="73"/>
      <c r="AS48" s="73"/>
      <c r="AT48" s="73"/>
      <c r="AU48" s="73"/>
      <c r="AV48" s="73"/>
      <c r="AW48" s="73"/>
      <c r="AX48" s="73"/>
      <c r="AY48" s="73"/>
      <c r="AZ48" s="73"/>
      <c r="BA48" s="73"/>
      <c r="BB48" s="73"/>
      <c r="BC48" s="73"/>
    </row>
    <row r="49" spans="1:55" s="28" customFormat="1" ht="15.75" customHeight="1" x14ac:dyDescent="0.1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105">
        <v>0.437500000000001</v>
      </c>
      <c r="AO49" s="6"/>
      <c r="AP49" s="6"/>
      <c r="AQ49" s="73"/>
      <c r="AR49" s="73"/>
      <c r="AS49" s="73"/>
      <c r="AT49" s="73"/>
      <c r="AU49" s="73"/>
      <c r="AV49" s="73"/>
      <c r="AW49" s="73"/>
      <c r="AX49" s="73"/>
      <c r="AY49" s="73"/>
      <c r="AZ49" s="73"/>
      <c r="BA49" s="73"/>
      <c r="BB49" s="73"/>
      <c r="BC49" s="73"/>
    </row>
    <row r="50" spans="1:55" s="28" customFormat="1" ht="15.75" customHeight="1"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105">
        <v>0.44097222222222299</v>
      </c>
      <c r="AO50" s="6"/>
      <c r="AP50" s="6"/>
      <c r="AQ50" s="73"/>
      <c r="AR50" s="73"/>
      <c r="AS50" s="73"/>
      <c r="AT50" s="73"/>
      <c r="AU50" s="73"/>
      <c r="AV50" s="73"/>
      <c r="AW50" s="73"/>
      <c r="AX50" s="73"/>
      <c r="AY50" s="73"/>
      <c r="AZ50" s="73"/>
      <c r="BA50" s="73"/>
      <c r="BB50" s="73"/>
      <c r="BC50" s="73"/>
    </row>
    <row r="51" spans="1:55" s="28" customFormat="1" ht="15.75" customHeight="1"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105">
        <v>0.44444444444444497</v>
      </c>
      <c r="AO51" s="6"/>
      <c r="AP51" s="6"/>
      <c r="AQ51" s="73"/>
      <c r="AR51" s="73"/>
      <c r="AS51" s="73"/>
      <c r="AT51" s="73"/>
      <c r="AU51" s="73"/>
      <c r="AV51" s="73"/>
      <c r="AW51" s="73"/>
      <c r="AX51" s="73"/>
      <c r="AY51" s="73"/>
      <c r="AZ51" s="73"/>
      <c r="BA51" s="73"/>
      <c r="BB51" s="73"/>
      <c r="BC51" s="73"/>
    </row>
    <row r="52" spans="1:55" s="28" customFormat="1" ht="15.75" customHeight="1"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105">
        <v>0.44791666666666802</v>
      </c>
      <c r="AO52" s="6"/>
      <c r="AP52" s="6"/>
      <c r="AQ52" s="73"/>
      <c r="AR52" s="73"/>
      <c r="AS52" s="73"/>
      <c r="AT52" s="73"/>
      <c r="AU52" s="73"/>
      <c r="AV52" s="73"/>
      <c r="AW52" s="73"/>
      <c r="AX52" s="73"/>
      <c r="AY52" s="73"/>
      <c r="AZ52" s="73"/>
      <c r="BA52" s="73"/>
      <c r="BB52" s="73"/>
      <c r="BC52" s="73"/>
    </row>
    <row r="53" spans="1:55" s="28" customFormat="1" ht="15.75" customHeight="1"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105">
        <v>0.45138888888889001</v>
      </c>
      <c r="AO53" s="6"/>
      <c r="AP53" s="6"/>
      <c r="AQ53" s="73"/>
      <c r="AR53" s="73"/>
      <c r="AS53" s="73"/>
      <c r="AT53" s="73"/>
      <c r="AU53" s="73"/>
      <c r="AV53" s="73"/>
      <c r="AW53" s="73"/>
      <c r="AX53" s="73"/>
      <c r="AY53" s="73"/>
      <c r="AZ53" s="73"/>
      <c r="BA53" s="73"/>
      <c r="BB53" s="73"/>
      <c r="BC53" s="73"/>
    </row>
    <row r="54" spans="1:55" s="28" customFormat="1" ht="15.75" customHeight="1"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105">
        <v>0.45486111111111199</v>
      </c>
      <c r="AO54" s="6"/>
      <c r="AP54" s="6"/>
      <c r="AQ54" s="73"/>
      <c r="AR54" s="73"/>
      <c r="AS54" s="73"/>
      <c r="AT54" s="73"/>
      <c r="AU54" s="73"/>
      <c r="AV54" s="73"/>
      <c r="AW54" s="73"/>
      <c r="AX54" s="73"/>
      <c r="AY54" s="73"/>
      <c r="AZ54" s="73"/>
      <c r="BA54" s="73"/>
      <c r="BB54" s="73"/>
      <c r="BC54" s="73"/>
    </row>
    <row r="55" spans="1:55" s="28" customFormat="1" ht="15.75" customHeight="1"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105">
        <v>0.45833333333333498</v>
      </c>
      <c r="AO55" s="6"/>
      <c r="AP55" s="6"/>
      <c r="AQ55" s="73"/>
      <c r="AR55" s="73"/>
      <c r="AS55" s="73"/>
      <c r="AT55" s="73"/>
      <c r="AU55" s="73"/>
      <c r="AV55" s="73"/>
      <c r="AW55" s="73"/>
      <c r="AX55" s="73"/>
      <c r="AY55" s="73"/>
      <c r="AZ55" s="73"/>
      <c r="BA55" s="73"/>
      <c r="BB55" s="73"/>
      <c r="BC55" s="73"/>
    </row>
    <row r="56" spans="1:55" s="28" customFormat="1" ht="15.75" customHeight="1"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105">
        <v>0.46180555555555702</v>
      </c>
      <c r="AO56" s="6"/>
      <c r="AP56" s="6"/>
      <c r="AQ56" s="73"/>
      <c r="AR56" s="73"/>
      <c r="AS56" s="73"/>
      <c r="AT56" s="73"/>
      <c r="AU56" s="73"/>
      <c r="AV56" s="73"/>
      <c r="AW56" s="73"/>
      <c r="AX56" s="73"/>
      <c r="AY56" s="73"/>
      <c r="AZ56" s="73"/>
      <c r="BA56" s="73"/>
      <c r="BB56" s="73"/>
      <c r="BC56" s="73"/>
    </row>
    <row r="57" spans="1:55" s="28" customFormat="1" ht="15.75" customHeight="1"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105">
        <v>0.46527777777777901</v>
      </c>
      <c r="AO57" s="6"/>
      <c r="AP57" s="6"/>
      <c r="AQ57" s="73"/>
      <c r="AR57" s="73"/>
      <c r="AS57" s="73"/>
      <c r="AT57" s="73"/>
      <c r="AU57" s="73"/>
      <c r="AV57" s="73"/>
      <c r="AW57" s="73"/>
      <c r="AX57" s="73"/>
      <c r="AY57" s="73"/>
      <c r="AZ57" s="73"/>
      <c r="BA57" s="73"/>
      <c r="BB57" s="73"/>
      <c r="BC57" s="73"/>
    </row>
    <row r="58" spans="1:55" s="28" customFormat="1" ht="15.75" customHeight="1"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105">
        <v>0.468750000000001</v>
      </c>
      <c r="AO58" s="6"/>
      <c r="AP58" s="6"/>
      <c r="AQ58" s="73"/>
      <c r="AR58" s="73"/>
      <c r="AS58" s="73"/>
      <c r="AT58" s="73"/>
      <c r="AU58" s="73"/>
      <c r="AV58" s="73"/>
      <c r="AW58" s="73"/>
      <c r="AX58" s="73"/>
      <c r="AY58" s="73"/>
      <c r="AZ58" s="73"/>
      <c r="BA58" s="73"/>
      <c r="BB58" s="73"/>
      <c r="BC58" s="73"/>
    </row>
    <row r="59" spans="1:55" s="28" customFormat="1" ht="15.75" customHeight="1"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105">
        <v>0.47222222222222399</v>
      </c>
      <c r="AO59" s="6"/>
      <c r="AP59" s="6"/>
      <c r="AQ59" s="73"/>
      <c r="AR59" s="73"/>
      <c r="AS59" s="73"/>
      <c r="AT59" s="73"/>
      <c r="AU59" s="73"/>
      <c r="AV59" s="73"/>
      <c r="AW59" s="73"/>
      <c r="AX59" s="73"/>
      <c r="AY59" s="73"/>
      <c r="AZ59" s="73"/>
      <c r="BA59" s="73"/>
      <c r="BB59" s="73"/>
      <c r="BC59" s="73"/>
    </row>
    <row r="60" spans="1:55" s="28" customFormat="1" ht="15.75" customHeight="1"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105">
        <v>0.47569444444444597</v>
      </c>
      <c r="AO60" s="6"/>
      <c r="AP60" s="6"/>
      <c r="AQ60" s="73"/>
      <c r="AR60" s="73"/>
      <c r="AS60" s="73"/>
      <c r="AT60" s="73"/>
      <c r="AU60" s="73"/>
      <c r="AV60" s="73"/>
      <c r="AW60" s="73"/>
      <c r="AX60" s="73"/>
      <c r="AY60" s="73"/>
      <c r="AZ60" s="73"/>
      <c r="BA60" s="73"/>
      <c r="BB60" s="73"/>
      <c r="BC60" s="73"/>
    </row>
    <row r="61" spans="1:55" s="28" customFormat="1" ht="15.75" customHeight="1"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105">
        <v>0.47916666666666802</v>
      </c>
      <c r="AO61" s="6"/>
      <c r="AP61" s="6"/>
      <c r="AQ61" s="73"/>
      <c r="AR61" s="73"/>
      <c r="AS61" s="73"/>
      <c r="AT61" s="73"/>
      <c r="AU61" s="73"/>
      <c r="AV61" s="73"/>
      <c r="AW61" s="73"/>
      <c r="AX61" s="73"/>
      <c r="AY61" s="73"/>
      <c r="AZ61" s="73"/>
      <c r="BA61" s="73"/>
      <c r="BB61" s="73"/>
      <c r="BC61" s="73"/>
    </row>
    <row r="62" spans="1:55" s="28" customFormat="1" ht="15.75" customHeight="1"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105">
        <v>0.48263888888889001</v>
      </c>
      <c r="AO62" s="6"/>
      <c r="AP62" s="6"/>
      <c r="AQ62" s="73"/>
      <c r="AR62" s="73"/>
      <c r="AS62" s="73"/>
      <c r="AT62" s="73"/>
      <c r="AU62" s="73"/>
      <c r="AV62" s="73"/>
      <c r="AW62" s="73"/>
      <c r="AX62" s="73"/>
      <c r="AY62" s="73"/>
      <c r="AZ62" s="73"/>
      <c r="BA62" s="73"/>
      <c r="BB62" s="73"/>
      <c r="BC62" s="73"/>
    </row>
    <row r="63" spans="1:55" s="28" customFormat="1" ht="15.75" customHeight="1"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105">
        <v>0.48611111111111299</v>
      </c>
      <c r="AO63" s="6"/>
      <c r="AP63" s="6"/>
      <c r="AQ63" s="73"/>
      <c r="AR63" s="73"/>
      <c r="AS63" s="73"/>
      <c r="AT63" s="73"/>
      <c r="AU63" s="73"/>
      <c r="AV63" s="73"/>
      <c r="AW63" s="73"/>
      <c r="AX63" s="73"/>
      <c r="AY63" s="73"/>
      <c r="AZ63" s="73"/>
      <c r="BA63" s="73"/>
      <c r="BB63" s="73"/>
      <c r="BC63" s="73"/>
    </row>
    <row r="64" spans="1:55" s="28" customFormat="1" ht="15.75" customHeight="1"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105">
        <v>0.48958333333333498</v>
      </c>
      <c r="AO64" s="6"/>
      <c r="AP64" s="6"/>
      <c r="AQ64" s="73"/>
      <c r="AR64" s="73"/>
      <c r="AS64" s="73"/>
      <c r="AT64" s="73"/>
      <c r="AU64" s="73"/>
      <c r="AV64" s="73"/>
      <c r="AW64" s="73"/>
      <c r="AX64" s="73"/>
      <c r="AY64" s="73"/>
      <c r="AZ64" s="73"/>
      <c r="BA64" s="73"/>
      <c r="BB64" s="73"/>
      <c r="BC64" s="73"/>
    </row>
    <row r="65" spans="1:55" s="28" customFormat="1" ht="15.75" customHeight="1"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105">
        <v>0.49305555555555702</v>
      </c>
      <c r="AO65" s="6"/>
      <c r="AP65" s="6"/>
      <c r="AQ65" s="73"/>
      <c r="AR65" s="73"/>
      <c r="AS65" s="73"/>
      <c r="AT65" s="73"/>
      <c r="AU65" s="73"/>
      <c r="AV65" s="73"/>
      <c r="AW65" s="73"/>
      <c r="AX65" s="73"/>
      <c r="AY65" s="73"/>
      <c r="AZ65" s="73"/>
      <c r="BA65" s="73"/>
      <c r="BB65" s="73"/>
      <c r="BC65" s="73"/>
    </row>
    <row r="66" spans="1:55" s="28" customFormat="1" ht="15.75" customHeight="1"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105">
        <v>0.49652777777777901</v>
      </c>
      <c r="AO66" s="6"/>
      <c r="AP66" s="6"/>
      <c r="AQ66" s="73"/>
      <c r="AR66" s="73"/>
      <c r="AS66" s="73"/>
      <c r="AT66" s="73"/>
      <c r="AU66" s="73"/>
      <c r="AV66" s="73"/>
      <c r="AW66" s="73"/>
      <c r="AX66" s="73"/>
      <c r="AY66" s="73"/>
      <c r="AZ66" s="73"/>
      <c r="BA66" s="73"/>
      <c r="BB66" s="73"/>
      <c r="BC66" s="73"/>
    </row>
    <row r="67" spans="1:55" s="28" customFormat="1" ht="15.75" customHeight="1"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105">
        <v>0.500000000000002</v>
      </c>
      <c r="AO67" s="6"/>
      <c r="AP67" s="6"/>
      <c r="AQ67" s="73"/>
      <c r="AR67" s="73"/>
      <c r="AS67" s="73"/>
      <c r="AT67" s="73"/>
      <c r="AU67" s="73"/>
      <c r="AV67" s="73"/>
      <c r="AW67" s="73"/>
      <c r="AX67" s="73"/>
      <c r="AY67" s="73"/>
      <c r="AZ67" s="73"/>
      <c r="BA67" s="73"/>
      <c r="BB67" s="73"/>
      <c r="BC67" s="73"/>
    </row>
    <row r="68" spans="1:55" s="28" customFormat="1" ht="15.75" customHeight="1"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105">
        <v>0.50347222222222399</v>
      </c>
      <c r="AO68" s="6"/>
      <c r="AP68" s="6"/>
      <c r="AQ68" s="73"/>
      <c r="AR68" s="73"/>
      <c r="AS68" s="73"/>
      <c r="AT68" s="73"/>
      <c r="AU68" s="73"/>
      <c r="AV68" s="73"/>
      <c r="AW68" s="73"/>
      <c r="AX68" s="73"/>
      <c r="AY68" s="73"/>
      <c r="AZ68" s="73"/>
      <c r="BA68" s="73"/>
      <c r="BB68" s="73"/>
      <c r="BC68" s="73"/>
    </row>
    <row r="69" spans="1:55" s="28" customFormat="1" ht="15.75" customHeight="1"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105">
        <v>0.50694444444444597</v>
      </c>
      <c r="AO69" s="6"/>
      <c r="AP69" s="6"/>
      <c r="AQ69" s="73"/>
      <c r="AR69" s="73"/>
      <c r="AS69" s="73"/>
      <c r="AT69" s="73"/>
      <c r="AU69" s="73"/>
      <c r="AV69" s="73"/>
      <c r="AW69" s="73"/>
      <c r="AX69" s="73"/>
      <c r="AY69" s="73"/>
      <c r="AZ69" s="73"/>
      <c r="BA69" s="73"/>
      <c r="BB69" s="73"/>
      <c r="BC69" s="73"/>
    </row>
    <row r="70" spans="1:55" s="28" customFormat="1" ht="15.75" customHeight="1"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105">
        <v>0.51041666666666896</v>
      </c>
      <c r="AO70" s="6"/>
      <c r="AP70" s="6"/>
      <c r="AQ70" s="73"/>
      <c r="AR70" s="73"/>
      <c r="AS70" s="73"/>
      <c r="AT70" s="73"/>
      <c r="AU70" s="73"/>
      <c r="AV70" s="73"/>
      <c r="AW70" s="73"/>
      <c r="AX70" s="73"/>
      <c r="AY70" s="73"/>
      <c r="AZ70" s="73"/>
      <c r="BA70" s="73"/>
      <c r="BB70" s="73"/>
      <c r="BC70" s="73"/>
    </row>
    <row r="71" spans="1:55" s="28"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105">
        <v>0.51388888888889095</v>
      </c>
      <c r="AO71" s="6"/>
      <c r="AP71" s="6"/>
      <c r="AQ71" s="73"/>
      <c r="AR71" s="73"/>
      <c r="AS71" s="73"/>
      <c r="AT71" s="73"/>
      <c r="AU71" s="73"/>
      <c r="AV71" s="73"/>
      <c r="AW71" s="73"/>
      <c r="AX71" s="73"/>
      <c r="AY71" s="73"/>
      <c r="AZ71" s="73"/>
      <c r="BA71" s="73"/>
      <c r="BB71" s="73"/>
      <c r="BC71" s="73"/>
    </row>
    <row r="72" spans="1:55" s="28"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105">
        <v>0.51736111111111305</v>
      </c>
      <c r="AO72" s="6"/>
      <c r="AP72" s="6"/>
      <c r="AQ72" s="73"/>
      <c r="AR72" s="73"/>
      <c r="AS72" s="73"/>
      <c r="AT72" s="73"/>
      <c r="AU72" s="73"/>
      <c r="AV72" s="73"/>
      <c r="AW72" s="73"/>
      <c r="AX72" s="73"/>
      <c r="AY72" s="73"/>
      <c r="AZ72" s="73"/>
      <c r="BA72" s="73"/>
      <c r="BB72" s="73"/>
      <c r="BC72" s="73"/>
    </row>
    <row r="73" spans="1:55" s="28"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105">
        <v>0.52083333333333504</v>
      </c>
      <c r="AO73" s="6"/>
      <c r="AP73" s="6"/>
      <c r="AQ73" s="73"/>
      <c r="AR73" s="73"/>
      <c r="AS73" s="73"/>
      <c r="AT73" s="73"/>
      <c r="AU73" s="73"/>
      <c r="AV73" s="73"/>
      <c r="AW73" s="73"/>
      <c r="AX73" s="73"/>
      <c r="AY73" s="73"/>
      <c r="AZ73" s="73"/>
      <c r="BA73" s="73"/>
      <c r="BB73" s="73"/>
      <c r="BC73" s="73"/>
    </row>
    <row r="74" spans="1:55" s="28"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105">
        <v>0.52430555555555802</v>
      </c>
      <c r="AO74" s="6"/>
      <c r="AP74" s="6"/>
      <c r="AQ74" s="73"/>
      <c r="AR74" s="73"/>
      <c r="AS74" s="73"/>
      <c r="AT74" s="73"/>
      <c r="AU74" s="73"/>
      <c r="AV74" s="73"/>
      <c r="AW74" s="73"/>
      <c r="AX74" s="73"/>
      <c r="AY74" s="73"/>
      <c r="AZ74" s="73"/>
      <c r="BA74" s="73"/>
      <c r="BB74" s="73"/>
      <c r="BC74" s="73"/>
    </row>
    <row r="75" spans="1:55" s="28"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105">
        <v>0.52777777777778001</v>
      </c>
      <c r="AO75" s="6"/>
      <c r="AP75" s="6"/>
      <c r="AQ75" s="73"/>
      <c r="AR75" s="73"/>
      <c r="AS75" s="73"/>
      <c r="AT75" s="73"/>
      <c r="AU75" s="73"/>
      <c r="AV75" s="73"/>
      <c r="AW75" s="73"/>
      <c r="AX75" s="73"/>
      <c r="AY75" s="73"/>
      <c r="AZ75" s="73"/>
      <c r="BA75" s="73"/>
      <c r="BB75" s="73"/>
      <c r="BC75" s="73"/>
    </row>
    <row r="76" spans="1:55" s="28"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105">
        <v>0.531250000000002</v>
      </c>
      <c r="AO76" s="6"/>
      <c r="AP76" s="6"/>
      <c r="AQ76" s="73"/>
      <c r="AR76" s="73"/>
      <c r="AS76" s="73"/>
      <c r="AT76" s="73"/>
      <c r="AU76" s="73"/>
      <c r="AV76" s="73"/>
      <c r="AW76" s="73"/>
      <c r="AX76" s="73"/>
      <c r="AY76" s="73"/>
      <c r="AZ76" s="73"/>
      <c r="BA76" s="73"/>
      <c r="BB76" s="73"/>
      <c r="BC76" s="73"/>
    </row>
    <row r="77" spans="1:55" s="28"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105">
        <v>0.53472222222222399</v>
      </c>
      <c r="AO77" s="6"/>
      <c r="AP77" s="6"/>
      <c r="AQ77" s="73"/>
      <c r="AR77" s="73"/>
      <c r="AS77" s="73"/>
      <c r="AT77" s="73"/>
      <c r="AU77" s="73"/>
      <c r="AV77" s="73"/>
      <c r="AW77" s="73"/>
      <c r="AX77" s="73"/>
      <c r="AY77" s="73"/>
      <c r="AZ77" s="73"/>
      <c r="BA77" s="73"/>
      <c r="BB77" s="73"/>
      <c r="BC77" s="73"/>
    </row>
    <row r="78" spans="1:55" s="28"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105">
        <v>0.53819444444444697</v>
      </c>
      <c r="AO78" s="6"/>
      <c r="AP78" s="6"/>
      <c r="AQ78" s="73"/>
      <c r="AR78" s="73"/>
      <c r="AS78" s="73"/>
      <c r="AT78" s="73"/>
      <c r="AU78" s="73"/>
      <c r="AV78" s="73"/>
      <c r="AW78" s="73"/>
      <c r="AX78" s="73"/>
      <c r="AY78" s="73"/>
      <c r="AZ78" s="73"/>
      <c r="BA78" s="73"/>
      <c r="BB78" s="73"/>
      <c r="BC78" s="73"/>
    </row>
    <row r="79" spans="1:55" s="28"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105">
        <v>0.54166666666666896</v>
      </c>
      <c r="AQ79" s="73"/>
      <c r="AR79" s="73"/>
      <c r="AS79" s="73"/>
      <c r="AT79" s="73"/>
      <c r="AU79" s="73"/>
      <c r="AV79" s="73"/>
      <c r="AW79" s="73"/>
      <c r="AX79" s="73"/>
      <c r="AY79" s="73"/>
      <c r="AZ79" s="73"/>
      <c r="BA79" s="73"/>
      <c r="BB79" s="73"/>
      <c r="BC79" s="73"/>
    </row>
    <row r="80" spans="1:55" s="28"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105">
        <v>0.54513888888889095</v>
      </c>
      <c r="AQ80" s="73"/>
      <c r="AR80" s="73"/>
      <c r="AS80" s="73"/>
      <c r="AT80" s="73"/>
      <c r="AU80" s="73"/>
      <c r="AV80" s="73"/>
      <c r="AW80" s="73"/>
      <c r="AX80" s="73"/>
      <c r="AY80" s="73"/>
      <c r="AZ80" s="73"/>
      <c r="BA80" s="73"/>
      <c r="BB80" s="73"/>
      <c r="BC80" s="73"/>
    </row>
    <row r="81" spans="1:55" s="28"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105">
        <v>0.54861111111111305</v>
      </c>
      <c r="AQ81" s="73"/>
      <c r="AR81" s="73"/>
      <c r="AS81" s="73"/>
      <c r="AT81" s="73"/>
      <c r="AU81" s="73"/>
      <c r="AV81" s="73"/>
      <c r="AW81" s="73"/>
      <c r="AX81" s="73"/>
      <c r="AY81" s="73"/>
      <c r="AZ81" s="73"/>
      <c r="BA81" s="73"/>
      <c r="BB81" s="73"/>
      <c r="BC81" s="73"/>
    </row>
    <row r="82" spans="1:55" s="28"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105">
        <v>0.55208333333333603</v>
      </c>
      <c r="AQ82" s="73"/>
      <c r="AR82" s="73"/>
      <c r="AS82" s="73"/>
      <c r="AT82" s="73"/>
      <c r="AU82" s="73"/>
      <c r="AV82" s="73"/>
      <c r="AW82" s="73"/>
      <c r="AX82" s="73"/>
      <c r="AY82" s="73"/>
      <c r="AZ82" s="73"/>
      <c r="BA82" s="73"/>
      <c r="BB82" s="73"/>
      <c r="BC82" s="73"/>
    </row>
    <row r="83" spans="1:55" s="28"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105">
        <v>0.55555555555555802</v>
      </c>
      <c r="AQ83" s="73"/>
      <c r="AR83" s="73"/>
      <c r="AS83" s="73"/>
      <c r="AT83" s="73"/>
      <c r="AU83" s="73"/>
      <c r="AV83" s="73"/>
      <c r="AW83" s="73"/>
      <c r="AX83" s="73"/>
      <c r="AY83" s="73"/>
      <c r="AZ83" s="73"/>
      <c r="BA83" s="73"/>
      <c r="BB83" s="73"/>
      <c r="BC83" s="73"/>
    </row>
    <row r="84" spans="1:55" s="28"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105">
        <v>0.55902777777778001</v>
      </c>
    </row>
    <row r="85" spans="1:55" s="28"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105">
        <v>0.562500000000003</v>
      </c>
    </row>
    <row r="86" spans="1:55" s="28"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105">
        <v>0.56597222222222499</v>
      </c>
    </row>
    <row r="87" spans="1:55" s="28"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105">
        <v>0.56944444444444697</v>
      </c>
    </row>
    <row r="88" spans="1:55" s="28"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105">
        <v>0.57291666666666896</v>
      </c>
    </row>
    <row r="89" spans="1:55" s="28"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105">
        <v>0.57638888888889195</v>
      </c>
    </row>
    <row r="90" spans="1:55" s="28"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105">
        <v>0.57986111111111405</v>
      </c>
    </row>
    <row r="91" spans="1:55" s="28"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105">
        <v>0.58333333333333603</v>
      </c>
    </row>
    <row r="92" spans="1:55" s="28"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105">
        <v>0.58680555555555802</v>
      </c>
    </row>
    <row r="93" spans="1:55" s="28"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105">
        <v>0.59027777777778101</v>
      </c>
    </row>
    <row r="94" spans="1:55" s="28"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105">
        <v>0.593750000000003</v>
      </c>
    </row>
    <row r="95" spans="1:55" s="28"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105">
        <v>0.59722222222222499</v>
      </c>
    </row>
    <row r="96" spans="1:55" s="28"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105">
        <v>0.60069444444444697</v>
      </c>
    </row>
    <row r="97" spans="1:33" s="28"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105">
        <v>0.60416666666666996</v>
      </c>
    </row>
    <row r="98" spans="1:33" s="28"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105">
        <v>0.60763888888889195</v>
      </c>
    </row>
    <row r="99" spans="1:33" s="28"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105">
        <v>0.61111111111111405</v>
      </c>
    </row>
    <row r="100" spans="1:33" s="28"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105">
        <v>0.61458333333333603</v>
      </c>
    </row>
    <row r="101" spans="1:33" s="28"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105">
        <v>0.61805555555555902</v>
      </c>
    </row>
    <row r="102" spans="1:33" s="28"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105">
        <v>0.62152777777778101</v>
      </c>
    </row>
    <row r="103" spans="1:33" s="28"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105">
        <v>0.625000000000003</v>
      </c>
    </row>
    <row r="104" spans="1:33" s="28"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105">
        <v>0.62847222222222598</v>
      </c>
    </row>
    <row r="105" spans="1:33" s="28"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105">
        <v>0.63194444444444797</v>
      </c>
    </row>
    <row r="106" spans="1:33" s="28"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105">
        <v>0.63541666666666996</v>
      </c>
    </row>
    <row r="107" spans="1:33" s="28"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105">
        <v>0.63888888888889195</v>
      </c>
    </row>
    <row r="108" spans="1:33" s="28"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105">
        <v>0.64236111111111505</v>
      </c>
    </row>
    <row r="109" spans="1:33" s="28"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105">
        <v>0.64583333333333703</v>
      </c>
    </row>
    <row r="110" spans="1:33" s="28"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105">
        <v>0.64930555555555902</v>
      </c>
    </row>
    <row r="111" spans="1:33" s="28"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105">
        <v>0.65277777777778101</v>
      </c>
    </row>
    <row r="112" spans="1:33" s="28"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105">
        <v>0.656250000000004</v>
      </c>
    </row>
    <row r="113" spans="1:33" s="28"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105">
        <v>0.65972222222222598</v>
      </c>
    </row>
    <row r="114" spans="1:33" s="28"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105">
        <v>0.66319444444444797</v>
      </c>
    </row>
    <row r="115" spans="1:33" s="28"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105">
        <v>0.66666666666666996</v>
      </c>
    </row>
    <row r="116" spans="1:33" s="28"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105">
        <v>0.67013888888889295</v>
      </c>
    </row>
    <row r="117" spans="1:33" s="28"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105">
        <v>0.67361111111111505</v>
      </c>
    </row>
    <row r="118" spans="1:33" s="28"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105">
        <v>0.67708333333333703</v>
      </c>
    </row>
    <row r="119" spans="1:33" s="28"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105">
        <v>0.68055555555556002</v>
      </c>
    </row>
    <row r="120" spans="1:33" s="28"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105">
        <v>0.68402777777778201</v>
      </c>
    </row>
    <row r="121" spans="1:33" s="28"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105">
        <v>0.687500000000004</v>
      </c>
    </row>
    <row r="122" spans="1:33" s="28"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105">
        <v>0.69097222222222598</v>
      </c>
    </row>
    <row r="123" spans="1:33" s="28"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105">
        <v>0.69444444444444897</v>
      </c>
    </row>
    <row r="124" spans="1:33" s="28"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105">
        <v>0.69791666666667096</v>
      </c>
    </row>
    <row r="125" spans="1:33" s="28"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105">
        <v>0.70138888888889295</v>
      </c>
    </row>
    <row r="126" spans="1:33" s="28"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105">
        <v>0.70486111111111505</v>
      </c>
    </row>
    <row r="127" spans="1:33" s="28"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105">
        <v>0.70833333333333803</v>
      </c>
    </row>
    <row r="128" spans="1:33" s="28"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105">
        <v>0.71180555555556002</v>
      </c>
    </row>
    <row r="129" spans="1:33" s="28"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105">
        <v>0.71527777777778201</v>
      </c>
    </row>
    <row r="130" spans="1:33" s="28"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105">
        <v>0.718750000000004</v>
      </c>
    </row>
    <row r="131" spans="1:33" s="28" customFormat="1"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105">
        <v>0.72222222222222698</v>
      </c>
    </row>
    <row r="132" spans="1:33" s="28" customFormat="1"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105">
        <v>0.72569444444444897</v>
      </c>
    </row>
    <row r="133" spans="1:33" s="28" customFormat="1"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105">
        <v>0.72916666666667096</v>
      </c>
    </row>
    <row r="134" spans="1:33" s="28" customFormat="1"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105">
        <v>0.73263888888889395</v>
      </c>
    </row>
    <row r="135" spans="1:33" s="28" customFormat="1"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105">
        <v>0.73611111111111605</v>
      </c>
    </row>
    <row r="136" spans="1:33" s="28" customFormat="1" ht="17.25" x14ac:dyDescent="0.1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105">
        <v>0.73958333333333803</v>
      </c>
    </row>
    <row r="137" spans="1:33" s="28" customFormat="1" ht="17.25" x14ac:dyDescent="0.1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105">
        <v>0.74305555555556002</v>
      </c>
    </row>
    <row r="138" spans="1:33" s="28" customFormat="1" ht="17.25" x14ac:dyDescent="0.1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105">
        <v>0.74652777777778301</v>
      </c>
    </row>
    <row r="139" spans="1:33" s="28" customFormat="1" ht="17.25" x14ac:dyDescent="0.1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105">
        <v>0.750000000000005</v>
      </c>
    </row>
    <row r="140" spans="1:33" s="28" customFormat="1" ht="17.25" x14ac:dyDescent="0.1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105">
        <v>0.75347222222222698</v>
      </c>
    </row>
    <row r="141" spans="1:33" s="28" customFormat="1" ht="17.25" x14ac:dyDescent="0.1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105">
        <v>0.75694444444444897</v>
      </c>
    </row>
    <row r="142" spans="1:33" s="28" customFormat="1" x14ac:dyDescent="0.15">
      <c r="A142" s="5"/>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5"/>
      <c r="AE142" s="6"/>
      <c r="AG142" s="105">
        <v>0.76041666666667196</v>
      </c>
    </row>
    <row r="143" spans="1:33" s="28" customFormat="1" x14ac:dyDescent="0.1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105">
        <v>0.76388888888889395</v>
      </c>
    </row>
    <row r="144" spans="1:33" s="28" customFormat="1" x14ac:dyDescent="0.1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105">
        <v>0.76736111111111605</v>
      </c>
    </row>
    <row r="145" spans="1:33" s="28" customFormat="1" x14ac:dyDescent="0.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105">
        <v>0.77083333333333803</v>
      </c>
    </row>
    <row r="146" spans="1:33" s="28" customFormat="1" x14ac:dyDescent="0.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105">
        <v>0.77430555555556102</v>
      </c>
    </row>
    <row r="147" spans="1:33" s="28" customFormat="1" x14ac:dyDescent="0.1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105">
        <v>0.77777777777778301</v>
      </c>
    </row>
    <row r="148" spans="1:33" s="28" customFormat="1" x14ac:dyDescent="0.1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105">
        <v>0.781250000000005</v>
      </c>
    </row>
    <row r="149" spans="1:33" s="28" customFormat="1" x14ac:dyDescent="0.1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105">
        <v>0.78472222222222798</v>
      </c>
    </row>
    <row r="150" spans="1:33" s="28" customFormat="1" x14ac:dyDescent="0.1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105">
        <v>0.78819444444444997</v>
      </c>
    </row>
  </sheetData>
  <mergeCells count="94">
    <mergeCell ref="B31:AC31"/>
    <mergeCell ref="B32:AC32"/>
    <mergeCell ref="C29:O29"/>
    <mergeCell ref="P29:R29"/>
    <mergeCell ref="S29:U29"/>
    <mergeCell ref="V29:X29"/>
    <mergeCell ref="Y29:AC29"/>
    <mergeCell ref="C28:O28"/>
    <mergeCell ref="P28:R28"/>
    <mergeCell ref="S28:U28"/>
    <mergeCell ref="V28:X28"/>
    <mergeCell ref="Y28:AC28"/>
    <mergeCell ref="C27:O27"/>
    <mergeCell ref="P27:R27"/>
    <mergeCell ref="S27:U27"/>
    <mergeCell ref="V27:X27"/>
    <mergeCell ref="Y27:AC27"/>
    <mergeCell ref="C22:O22"/>
    <mergeCell ref="P22:R22"/>
    <mergeCell ref="S22:U22"/>
    <mergeCell ref="V22:X22"/>
    <mergeCell ref="Y22:AC22"/>
    <mergeCell ref="C24:O24"/>
    <mergeCell ref="P24:R24"/>
    <mergeCell ref="S24:U24"/>
    <mergeCell ref="V24:X24"/>
    <mergeCell ref="Y24:AC24"/>
    <mergeCell ref="C20:O20"/>
    <mergeCell ref="P20:R20"/>
    <mergeCell ref="S20:U20"/>
    <mergeCell ref="V20:X20"/>
    <mergeCell ref="Y20:AC20"/>
    <mergeCell ref="C23:O23"/>
    <mergeCell ref="P23:R23"/>
    <mergeCell ref="S23:U23"/>
    <mergeCell ref="V23:X23"/>
    <mergeCell ref="Y23:AC23"/>
    <mergeCell ref="C21:O21"/>
    <mergeCell ref="P21:R21"/>
    <mergeCell ref="S21:U21"/>
    <mergeCell ref="V21:X21"/>
    <mergeCell ref="Y21:AC21"/>
    <mergeCell ref="Y19:AC19"/>
    <mergeCell ref="AI16:AJ16"/>
    <mergeCell ref="AK16:AL16"/>
    <mergeCell ref="AM16:AN16"/>
    <mergeCell ref="B18:O18"/>
    <mergeCell ref="P18:R18"/>
    <mergeCell ref="S18:U18"/>
    <mergeCell ref="V18:X18"/>
    <mergeCell ref="Y18:AC18"/>
    <mergeCell ref="AI18:AJ18"/>
    <mergeCell ref="AM18:AN18"/>
    <mergeCell ref="C19:O19"/>
    <mergeCell ref="P19:R19"/>
    <mergeCell ref="S19:U19"/>
    <mergeCell ref="V19:X19"/>
    <mergeCell ref="AK18:AL18"/>
    <mergeCell ref="B16:O17"/>
    <mergeCell ref="P16:R17"/>
    <mergeCell ref="S16:U17"/>
    <mergeCell ref="V16:X17"/>
    <mergeCell ref="Y16:AC17"/>
    <mergeCell ref="AH16:AH17"/>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 ref="C25:O25"/>
    <mergeCell ref="P25:R25"/>
    <mergeCell ref="S25:U25"/>
    <mergeCell ref="V25:X25"/>
    <mergeCell ref="Y25:AC25"/>
    <mergeCell ref="C26:O26"/>
    <mergeCell ref="P26:R26"/>
    <mergeCell ref="S26:U26"/>
    <mergeCell ref="V26:X26"/>
    <mergeCell ref="Y26:AC26"/>
  </mergeCells>
  <phoneticPr fontId="12"/>
  <dataValidations count="4">
    <dataValidation type="list" allowBlank="1" showInputMessage="1" showErrorMessage="1" sqref="S19:S28 V19:V28 P19:P28" xr:uid="{00000000-0002-0000-0E00-000000000000}">
      <formula1>$AH$19:$AH$23</formula1>
    </dataValidation>
    <dataValidation type="list" allowBlank="1" showInputMessage="1" showErrorMessage="1" sqref="M11:P11 R11:U11" xr:uid="{00000000-0002-0000-0E00-000001000000}">
      <formula1>$AG$17:$AG$150</formula1>
    </dataValidation>
    <dataValidation type="list" allowBlank="1" showInputMessage="1" showErrorMessage="1" sqref="S29 V29 P29" xr:uid="{00000000-0002-0000-0E00-000002000000}">
      <formula1>$AH$19:$AH$22</formula1>
    </dataValidation>
    <dataValidation type="list" allowBlank="1" showInputMessage="1" showErrorMessage="1" sqref="M10 R10" xr:uid="{00000000-0002-0000-0E00-000003000000}">
      <formula1>$AG$17:$AG$148</formula1>
    </dataValidation>
  </dataValidations>
  <printOptions horizontalCentered="1"/>
  <pageMargins left="0.70866141732283472" right="0.70866141732283472" top="0.74803149606299213" bottom="0" header="0.31496062992125984" footer="0.31496062992125984"/>
  <pageSetup paperSize="9" orientation="portrait" horizontalDpi="300" verticalDpi="300" r:id="rId1"/>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dimension ref="A1:BB151"/>
  <sheetViews>
    <sheetView showGridLines="0" topLeftCell="A4" zoomScaleNormal="100" workbookViewId="0">
      <selection activeCell="Y24" sqref="Y24:AC24"/>
    </sheetView>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0" style="6" hidden="1" customWidth="1"/>
    <col min="32" max="33" width="8.5" style="28" hidden="1" customWidth="1"/>
    <col min="34" max="34" width="3.875" style="28" hidden="1" customWidth="1"/>
    <col min="35" max="40" width="8.5" style="28" hidden="1" customWidth="1"/>
    <col min="41" max="16384" width="9" style="6"/>
  </cols>
  <sheetData>
    <row r="1" spans="1:41" ht="21" x14ac:dyDescent="0.1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1:41" s="73" customFormat="1" ht="3" customHeight="1" x14ac:dyDescent="0.15">
      <c r="B2" s="74"/>
      <c r="AE2" s="75"/>
    </row>
    <row r="3" spans="1:41" s="73" customFormat="1" ht="42" customHeight="1" x14ac:dyDescent="0.15">
      <c r="B3" s="381" t="s">
        <v>224</v>
      </c>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76"/>
      <c r="AE3" s="77"/>
    </row>
    <row r="4" spans="1:41" s="73" customFormat="1" ht="7.5" customHeight="1" x14ac:dyDescent="0.15">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7"/>
    </row>
    <row r="5" spans="1:41" s="73" customFormat="1" ht="7.5" customHeight="1" x14ac:dyDescent="0.15">
      <c r="A5" s="78"/>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80"/>
      <c r="AE5" s="75"/>
      <c r="AF5" s="81"/>
      <c r="AG5" s="81"/>
      <c r="AH5" s="81"/>
      <c r="AI5" s="81"/>
      <c r="AJ5" s="81"/>
      <c r="AK5" s="81"/>
      <c r="AL5" s="81"/>
      <c r="AM5" s="81"/>
      <c r="AN5" s="81"/>
    </row>
    <row r="6" spans="1:41" s="73" customFormat="1" ht="18.75" customHeight="1" x14ac:dyDescent="0.15">
      <c r="A6" s="78"/>
      <c r="B6" s="481" t="s">
        <v>28</v>
      </c>
      <c r="C6" s="481"/>
      <c r="D6" s="516" t="s">
        <v>223</v>
      </c>
      <c r="E6" s="516"/>
      <c r="F6" s="516"/>
      <c r="G6" s="516"/>
      <c r="H6" s="516"/>
      <c r="I6" s="516"/>
      <c r="J6" s="516"/>
      <c r="K6" s="516"/>
      <c r="L6" s="516"/>
      <c r="M6" s="516"/>
      <c r="N6" s="516"/>
      <c r="O6" s="516"/>
      <c r="P6" s="516"/>
      <c r="Q6" s="516"/>
      <c r="R6" s="516"/>
      <c r="S6" s="516"/>
      <c r="T6" s="516"/>
      <c r="U6" s="516"/>
      <c r="V6" s="516"/>
      <c r="W6" s="516"/>
      <c r="X6" s="516"/>
      <c r="Y6" s="516"/>
      <c r="Z6" s="516"/>
      <c r="AA6" s="516"/>
      <c r="AB6" s="516"/>
      <c r="AC6" s="517"/>
      <c r="AE6" s="75"/>
      <c r="AF6" s="81"/>
      <c r="AG6" s="81"/>
      <c r="AH6" s="81"/>
      <c r="AI6" s="81"/>
      <c r="AJ6" s="81"/>
      <c r="AO6" s="73" t="s">
        <v>151</v>
      </c>
    </row>
    <row r="7" spans="1:41" s="73" customFormat="1" ht="32.1" customHeight="1" x14ac:dyDescent="0.15">
      <c r="A7" s="78"/>
      <c r="B7" s="482" t="s">
        <v>327</v>
      </c>
      <c r="C7" s="482"/>
      <c r="D7" s="524" t="s">
        <v>244</v>
      </c>
      <c r="E7" s="524"/>
      <c r="F7" s="524"/>
      <c r="G7" s="524"/>
      <c r="H7" s="524"/>
      <c r="I7" s="524"/>
      <c r="J7" s="524"/>
      <c r="K7" s="524"/>
      <c r="L7" s="524"/>
      <c r="M7" s="524"/>
      <c r="N7" s="524"/>
      <c r="O7" s="524"/>
      <c r="P7" s="524"/>
      <c r="Q7" s="524"/>
      <c r="R7" s="524"/>
      <c r="S7" s="524"/>
      <c r="T7" s="524"/>
      <c r="U7" s="524"/>
      <c r="V7" s="524"/>
      <c r="W7" s="524"/>
      <c r="X7" s="524"/>
      <c r="Y7" s="524"/>
      <c r="Z7" s="524"/>
      <c r="AA7" s="524"/>
      <c r="AB7" s="524"/>
      <c r="AC7" s="525"/>
      <c r="AE7" s="75"/>
      <c r="AI7" s="81"/>
      <c r="AJ7" s="81"/>
      <c r="AK7" s="81"/>
      <c r="AL7" s="81"/>
      <c r="AM7" s="81"/>
      <c r="AN7" s="81"/>
    </row>
    <row r="8" spans="1:41" s="73" customFormat="1" ht="7.5" customHeight="1" x14ac:dyDescent="0.15">
      <c r="A8" s="78"/>
      <c r="B8" s="82"/>
      <c r="C8" s="83"/>
      <c r="D8" s="83"/>
      <c r="E8" s="83"/>
      <c r="F8" s="83"/>
      <c r="G8" s="83"/>
      <c r="H8" s="83"/>
      <c r="I8" s="82"/>
      <c r="J8" s="83"/>
      <c r="K8" s="83"/>
      <c r="L8" s="83"/>
      <c r="M8" s="83"/>
      <c r="N8" s="83"/>
      <c r="O8" s="83"/>
      <c r="P8" s="83"/>
      <c r="Q8" s="83"/>
      <c r="R8" s="83"/>
      <c r="S8" s="83"/>
      <c r="T8" s="83"/>
      <c r="U8" s="83"/>
      <c r="V8" s="83"/>
      <c r="W8" s="83"/>
      <c r="X8" s="83"/>
      <c r="Y8" s="83"/>
      <c r="Z8" s="83"/>
      <c r="AA8" s="83"/>
      <c r="AB8" s="83"/>
      <c r="AC8" s="84"/>
      <c r="AE8" s="75"/>
    </row>
    <row r="9" spans="1:41" s="73" customFormat="1" ht="7.5" customHeight="1" thickBot="1" x14ac:dyDescent="0.2">
      <c r="AE9" s="75"/>
    </row>
    <row r="10" spans="1:41" s="73" customFormat="1" ht="18.75" customHeight="1" x14ac:dyDescent="0.15">
      <c r="B10" s="374" t="s">
        <v>29</v>
      </c>
      <c r="C10" s="374"/>
      <c r="D10" s="85">
        <v>1</v>
      </c>
      <c r="E10" s="491"/>
      <c r="F10" s="492"/>
      <c r="G10" s="492"/>
      <c r="H10" s="492"/>
      <c r="I10" s="493"/>
      <c r="J10" s="496" t="s">
        <v>30</v>
      </c>
      <c r="K10" s="374"/>
      <c r="L10" s="86">
        <v>1</v>
      </c>
      <c r="M10" s="475"/>
      <c r="N10" s="494"/>
      <c r="O10" s="494"/>
      <c r="P10" s="495"/>
      <c r="Q10" s="87" t="s">
        <v>1</v>
      </c>
      <c r="R10" s="475"/>
      <c r="S10" s="476"/>
      <c r="T10" s="476"/>
      <c r="U10" s="477"/>
      <c r="V10" s="496" t="s">
        <v>2</v>
      </c>
      <c r="W10" s="374"/>
      <c r="X10" s="374"/>
      <c r="Y10" s="518" t="str">
        <f>IF(ISBLANK(シート1!N7),"",シート1!N7)</f>
        <v/>
      </c>
      <c r="Z10" s="519"/>
      <c r="AA10" s="519"/>
      <c r="AB10" s="519"/>
      <c r="AC10" s="520"/>
      <c r="AE10" s="75"/>
    </row>
    <row r="11" spans="1:41" s="73" customFormat="1" ht="18.75" customHeight="1" thickBot="1" x14ac:dyDescent="0.2">
      <c r="B11" s="374"/>
      <c r="C11" s="374"/>
      <c r="D11" s="88">
        <v>2</v>
      </c>
      <c r="E11" s="478"/>
      <c r="F11" s="479"/>
      <c r="G11" s="479"/>
      <c r="H11" s="479"/>
      <c r="I11" s="480"/>
      <c r="J11" s="496"/>
      <c r="K11" s="374"/>
      <c r="L11" s="86">
        <v>2</v>
      </c>
      <c r="M11" s="487"/>
      <c r="N11" s="488"/>
      <c r="O11" s="488"/>
      <c r="P11" s="489"/>
      <c r="Q11" s="87" t="s">
        <v>1</v>
      </c>
      <c r="R11" s="487"/>
      <c r="S11" s="488"/>
      <c r="T11" s="488"/>
      <c r="U11" s="489"/>
      <c r="V11" s="496"/>
      <c r="W11" s="374"/>
      <c r="X11" s="374"/>
      <c r="Y11" s="521"/>
      <c r="Z11" s="522"/>
      <c r="AA11" s="522"/>
      <c r="AB11" s="522"/>
      <c r="AC11" s="523"/>
      <c r="AD11" s="89"/>
      <c r="AE11" s="89"/>
      <c r="AF11" s="89"/>
      <c r="AG11" s="89"/>
      <c r="AI11" s="75"/>
    </row>
    <row r="12" spans="1:41" s="90" customFormat="1" ht="3.75" customHeight="1" thickBot="1" x14ac:dyDescent="0.2">
      <c r="B12" s="91"/>
      <c r="C12" s="91"/>
      <c r="D12" s="92"/>
      <c r="E12" s="91"/>
      <c r="F12" s="91"/>
      <c r="G12" s="91"/>
      <c r="H12" s="91"/>
      <c r="I12" s="93"/>
      <c r="J12" s="92"/>
      <c r="K12" s="92"/>
      <c r="L12" s="91"/>
      <c r="M12" s="91"/>
      <c r="N12" s="91"/>
      <c r="O12" s="92"/>
      <c r="P12" s="92"/>
      <c r="Q12" s="92"/>
      <c r="R12" s="92"/>
      <c r="S12" s="91"/>
      <c r="T12" s="91"/>
      <c r="U12" s="91"/>
      <c r="V12" s="91"/>
      <c r="W12" s="91"/>
      <c r="X12" s="91"/>
      <c r="Y12" s="91"/>
      <c r="Z12" s="91"/>
      <c r="AA12" s="94"/>
      <c r="AB12" s="92"/>
      <c r="AC12" s="92"/>
      <c r="AF12" s="73"/>
      <c r="AG12" s="73"/>
    </row>
    <row r="13" spans="1:41" s="73" customFormat="1" ht="18.75" customHeight="1" x14ac:dyDescent="0.15">
      <c r="B13" s="374" t="s">
        <v>4</v>
      </c>
      <c r="C13" s="374"/>
      <c r="D13" s="85">
        <v>1</v>
      </c>
      <c r="E13" s="555"/>
      <c r="F13" s="556"/>
      <c r="G13" s="556"/>
      <c r="H13" s="556"/>
      <c r="I13" s="556"/>
      <c r="J13" s="556"/>
      <c r="K13" s="556"/>
      <c r="L13" s="556"/>
      <c r="M13" s="556"/>
      <c r="N13" s="556"/>
      <c r="O13" s="556"/>
      <c r="P13" s="556"/>
      <c r="Q13" s="556"/>
      <c r="R13" s="556"/>
      <c r="S13" s="556"/>
      <c r="T13" s="556"/>
      <c r="U13" s="557"/>
      <c r="V13" s="496" t="s">
        <v>3</v>
      </c>
      <c r="W13" s="374"/>
      <c r="X13" s="377"/>
      <c r="Y13" s="518" t="str">
        <f>IF(ISBLANK(シート1!N9),"",シート1!N9)</f>
        <v/>
      </c>
      <c r="Z13" s="519"/>
      <c r="AA13" s="519"/>
      <c r="AB13" s="519"/>
      <c r="AC13" s="520"/>
    </row>
    <row r="14" spans="1:41" s="73" customFormat="1" ht="18.75" customHeight="1" thickBot="1" x14ac:dyDescent="0.2">
      <c r="B14" s="374"/>
      <c r="C14" s="374"/>
      <c r="D14" s="88">
        <v>2</v>
      </c>
      <c r="E14" s="500"/>
      <c r="F14" s="501"/>
      <c r="G14" s="501"/>
      <c r="H14" s="501"/>
      <c r="I14" s="501"/>
      <c r="J14" s="501"/>
      <c r="K14" s="501"/>
      <c r="L14" s="501"/>
      <c r="M14" s="501"/>
      <c r="N14" s="501"/>
      <c r="O14" s="501"/>
      <c r="P14" s="501"/>
      <c r="Q14" s="501"/>
      <c r="R14" s="501"/>
      <c r="S14" s="501"/>
      <c r="T14" s="501"/>
      <c r="U14" s="502"/>
      <c r="V14" s="496"/>
      <c r="W14" s="374"/>
      <c r="X14" s="377"/>
      <c r="Y14" s="521"/>
      <c r="Z14" s="522"/>
      <c r="AA14" s="522"/>
      <c r="AB14" s="522"/>
      <c r="AC14" s="523"/>
    </row>
    <row r="15" spans="1:41" s="73" customFormat="1" x14ac:dyDescent="0.15">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row>
    <row r="16" spans="1:41" s="73" customFormat="1" ht="22.5" customHeight="1" x14ac:dyDescent="0.15">
      <c r="A16" s="75"/>
      <c r="B16" s="503" t="s">
        <v>33</v>
      </c>
      <c r="C16" s="504"/>
      <c r="D16" s="504"/>
      <c r="E16" s="504"/>
      <c r="F16" s="504"/>
      <c r="G16" s="504"/>
      <c r="H16" s="504"/>
      <c r="I16" s="504"/>
      <c r="J16" s="504"/>
      <c r="K16" s="504"/>
      <c r="L16" s="504"/>
      <c r="M16" s="504"/>
      <c r="N16" s="504"/>
      <c r="O16" s="505"/>
      <c r="P16" s="443" t="s">
        <v>206</v>
      </c>
      <c r="Q16" s="444"/>
      <c r="R16" s="445"/>
      <c r="S16" s="443" t="s">
        <v>205</v>
      </c>
      <c r="T16" s="444"/>
      <c r="U16" s="445"/>
      <c r="V16" s="443" t="s">
        <v>215</v>
      </c>
      <c r="W16" s="444"/>
      <c r="X16" s="445"/>
      <c r="Y16" s="490" t="s">
        <v>35</v>
      </c>
      <c r="Z16" s="490"/>
      <c r="AA16" s="490"/>
      <c r="AB16" s="490"/>
      <c r="AC16" s="490"/>
      <c r="AD16" s="75"/>
      <c r="AF16" s="95" t="s">
        <v>13</v>
      </c>
      <c r="AG16" s="95" t="s">
        <v>31</v>
      </c>
      <c r="AH16" s="463"/>
      <c r="AI16" s="434" t="s">
        <v>43</v>
      </c>
      <c r="AJ16" s="435"/>
      <c r="AK16" s="434" t="s">
        <v>34</v>
      </c>
      <c r="AL16" s="435"/>
      <c r="AM16" s="434" t="s">
        <v>42</v>
      </c>
      <c r="AN16" s="435"/>
    </row>
    <row r="17" spans="1:54" s="73" customFormat="1" ht="22.5" customHeight="1" thickBot="1" x14ac:dyDescent="0.2">
      <c r="A17" s="75"/>
      <c r="B17" s="506"/>
      <c r="C17" s="507"/>
      <c r="D17" s="507"/>
      <c r="E17" s="507"/>
      <c r="F17" s="507"/>
      <c r="G17" s="507"/>
      <c r="H17" s="507"/>
      <c r="I17" s="507"/>
      <c r="J17" s="507"/>
      <c r="K17" s="507"/>
      <c r="L17" s="507"/>
      <c r="M17" s="507"/>
      <c r="N17" s="507"/>
      <c r="O17" s="508"/>
      <c r="P17" s="446"/>
      <c r="Q17" s="447"/>
      <c r="R17" s="448"/>
      <c r="S17" s="446"/>
      <c r="T17" s="447"/>
      <c r="U17" s="448"/>
      <c r="V17" s="446"/>
      <c r="W17" s="447"/>
      <c r="X17" s="448"/>
      <c r="Y17" s="490"/>
      <c r="Z17" s="490"/>
      <c r="AA17" s="490"/>
      <c r="AB17" s="490"/>
      <c r="AC17" s="490"/>
      <c r="AD17" s="75"/>
      <c r="AF17" s="96"/>
      <c r="AG17" s="97" t="s">
        <v>32</v>
      </c>
      <c r="AH17" s="464"/>
      <c r="AI17" s="98" t="s">
        <v>44</v>
      </c>
      <c r="AJ17" s="99" t="s">
        <v>45</v>
      </c>
      <c r="AK17" s="98" t="s">
        <v>44</v>
      </c>
      <c r="AL17" s="100" t="s">
        <v>45</v>
      </c>
      <c r="AM17" s="101" t="s">
        <v>171</v>
      </c>
      <c r="AN17" s="100" t="s">
        <v>45</v>
      </c>
    </row>
    <row r="18" spans="1:54" s="73" customFormat="1" ht="30" customHeight="1" thickBot="1" x14ac:dyDescent="0.2">
      <c r="A18" s="75"/>
      <c r="B18" s="485" t="s">
        <v>152</v>
      </c>
      <c r="C18" s="486"/>
      <c r="D18" s="486"/>
      <c r="E18" s="486"/>
      <c r="F18" s="486"/>
      <c r="G18" s="486"/>
      <c r="H18" s="486"/>
      <c r="I18" s="486"/>
      <c r="J18" s="486"/>
      <c r="K18" s="486"/>
      <c r="L18" s="486"/>
      <c r="M18" s="486"/>
      <c r="N18" s="486"/>
      <c r="O18" s="486"/>
      <c r="P18" s="515"/>
      <c r="Q18" s="437"/>
      <c r="R18" s="438"/>
      <c r="S18" s="436"/>
      <c r="T18" s="437"/>
      <c r="U18" s="438"/>
      <c r="V18" s="436"/>
      <c r="W18" s="437"/>
      <c r="X18" s="439"/>
      <c r="Y18" s="440"/>
      <c r="Z18" s="441"/>
      <c r="AA18" s="441"/>
      <c r="AB18" s="441"/>
      <c r="AC18" s="441"/>
      <c r="AD18" s="75"/>
      <c r="AF18" s="95" t="s">
        <v>13</v>
      </c>
      <c r="AG18" s="95" t="s">
        <v>31</v>
      </c>
      <c r="AH18" s="102"/>
      <c r="AI18" s="434" t="s">
        <v>43</v>
      </c>
      <c r="AJ18" s="435"/>
      <c r="AK18" s="434" t="s">
        <v>34</v>
      </c>
      <c r="AL18" s="435"/>
      <c r="AM18" s="434" t="s">
        <v>42</v>
      </c>
      <c r="AN18" s="435"/>
    </row>
    <row r="19" spans="1:54" s="73" customFormat="1" ht="41.25" customHeight="1" x14ac:dyDescent="0.15">
      <c r="A19" s="75"/>
      <c r="B19" s="103" t="s">
        <v>36</v>
      </c>
      <c r="C19" s="461" t="s">
        <v>315</v>
      </c>
      <c r="D19" s="462"/>
      <c r="E19" s="462"/>
      <c r="F19" s="462"/>
      <c r="G19" s="462"/>
      <c r="H19" s="462"/>
      <c r="I19" s="462"/>
      <c r="J19" s="462"/>
      <c r="K19" s="462"/>
      <c r="L19" s="462"/>
      <c r="M19" s="462"/>
      <c r="N19" s="462"/>
      <c r="O19" s="462"/>
      <c r="P19" s="591"/>
      <c r="Q19" s="592"/>
      <c r="R19" s="593"/>
      <c r="S19" s="472"/>
      <c r="T19" s="473"/>
      <c r="U19" s="474"/>
      <c r="V19" s="468"/>
      <c r="W19" s="468"/>
      <c r="X19" s="468"/>
      <c r="Y19" s="459"/>
      <c r="Z19" s="459"/>
      <c r="AA19" s="459"/>
      <c r="AB19" s="459"/>
      <c r="AC19" s="460"/>
      <c r="AD19" s="75"/>
      <c r="AF19" s="104" t="s">
        <v>172</v>
      </c>
      <c r="AG19" s="105">
        <v>0.33333333333333331</v>
      </c>
      <c r="AH19" s="106"/>
      <c r="AI19" s="107"/>
      <c r="AJ19" s="108"/>
      <c r="AK19" s="109"/>
      <c r="AL19" s="110"/>
      <c r="AM19" s="109"/>
      <c r="AN19" s="110"/>
      <c r="AP19" s="256"/>
      <c r="AQ19" s="256"/>
      <c r="AR19" s="256"/>
      <c r="AS19" s="256"/>
      <c r="AT19" s="256"/>
      <c r="AU19" s="256"/>
      <c r="AV19" s="256"/>
      <c r="AW19" s="256"/>
      <c r="AX19" s="256"/>
      <c r="AY19" s="256"/>
      <c r="AZ19" s="256"/>
      <c r="BA19" s="256"/>
      <c r="BB19" s="256"/>
    </row>
    <row r="20" spans="1:54" s="73" customFormat="1" ht="41.25" customHeight="1" x14ac:dyDescent="0.15">
      <c r="A20" s="75"/>
      <c r="B20" s="103" t="s">
        <v>37</v>
      </c>
      <c r="C20" s="461" t="s">
        <v>316</v>
      </c>
      <c r="D20" s="462"/>
      <c r="E20" s="462"/>
      <c r="F20" s="462"/>
      <c r="G20" s="462"/>
      <c r="H20" s="462"/>
      <c r="I20" s="462"/>
      <c r="J20" s="462"/>
      <c r="K20" s="462"/>
      <c r="L20" s="462"/>
      <c r="M20" s="462"/>
      <c r="N20" s="462"/>
      <c r="O20" s="462"/>
      <c r="P20" s="586"/>
      <c r="Q20" s="587"/>
      <c r="R20" s="588"/>
      <c r="S20" s="469"/>
      <c r="T20" s="466"/>
      <c r="U20" s="470"/>
      <c r="V20" s="471"/>
      <c r="W20" s="471"/>
      <c r="X20" s="471"/>
      <c r="Y20" s="449"/>
      <c r="Z20" s="449"/>
      <c r="AA20" s="449"/>
      <c r="AB20" s="449"/>
      <c r="AC20" s="450"/>
      <c r="AD20" s="75"/>
      <c r="AF20" s="111" t="s">
        <v>173</v>
      </c>
      <c r="AG20" s="105">
        <v>0.33680555555555558</v>
      </c>
      <c r="AH20" s="106">
        <v>4</v>
      </c>
      <c r="AI20" s="107" t="s">
        <v>174</v>
      </c>
      <c r="AJ20" s="108" t="s">
        <v>47</v>
      </c>
      <c r="AK20" s="107" t="s">
        <v>54</v>
      </c>
      <c r="AL20" s="112" t="s">
        <v>55</v>
      </c>
      <c r="AM20" s="107" t="s">
        <v>56</v>
      </c>
      <c r="AN20" s="112" t="s">
        <v>57</v>
      </c>
      <c r="AP20" s="256"/>
      <c r="AQ20" s="256"/>
      <c r="AR20" s="256"/>
      <c r="AS20" s="256"/>
      <c r="AT20" s="256"/>
      <c r="AU20" s="256"/>
      <c r="AV20" s="256"/>
      <c r="AW20" s="256"/>
      <c r="AX20" s="256"/>
      <c r="AY20" s="256"/>
      <c r="AZ20" s="256"/>
      <c r="BA20" s="256"/>
      <c r="BB20" s="256"/>
    </row>
    <row r="21" spans="1:54" s="73" customFormat="1" ht="41.25" customHeight="1" x14ac:dyDescent="0.15">
      <c r="A21" s="75"/>
      <c r="B21" s="103" t="s">
        <v>38</v>
      </c>
      <c r="C21" s="408" t="s">
        <v>317</v>
      </c>
      <c r="D21" s="409"/>
      <c r="E21" s="409"/>
      <c r="F21" s="409"/>
      <c r="G21" s="409"/>
      <c r="H21" s="409"/>
      <c r="I21" s="409"/>
      <c r="J21" s="409"/>
      <c r="K21" s="409"/>
      <c r="L21" s="409"/>
      <c r="M21" s="409"/>
      <c r="N21" s="409"/>
      <c r="O21" s="409"/>
      <c r="P21" s="586"/>
      <c r="Q21" s="587"/>
      <c r="R21" s="588"/>
      <c r="S21" s="469"/>
      <c r="T21" s="466"/>
      <c r="U21" s="470"/>
      <c r="V21" s="471"/>
      <c r="W21" s="471"/>
      <c r="X21" s="471"/>
      <c r="Y21" s="449"/>
      <c r="Z21" s="449"/>
      <c r="AA21" s="449"/>
      <c r="AB21" s="449"/>
      <c r="AC21" s="450"/>
      <c r="AD21" s="75"/>
      <c r="AF21" s="81"/>
      <c r="AG21" s="105">
        <v>0.34027777777777801</v>
      </c>
      <c r="AH21" s="113">
        <v>3</v>
      </c>
      <c r="AI21" s="114" t="s">
        <v>175</v>
      </c>
      <c r="AJ21" s="115" t="s">
        <v>176</v>
      </c>
      <c r="AK21" s="114" t="s">
        <v>58</v>
      </c>
      <c r="AL21" s="116" t="s">
        <v>59</v>
      </c>
      <c r="AM21" s="114" t="s">
        <v>60</v>
      </c>
      <c r="AN21" s="116" t="s">
        <v>61</v>
      </c>
      <c r="AP21" s="256"/>
      <c r="AQ21" s="256"/>
      <c r="AR21" s="256"/>
      <c r="AS21" s="256"/>
      <c r="AT21" s="256"/>
      <c r="AU21" s="256"/>
      <c r="AV21" s="256"/>
      <c r="AW21" s="256"/>
      <c r="AX21" s="256"/>
      <c r="AY21" s="256"/>
      <c r="AZ21" s="256"/>
      <c r="BA21" s="256"/>
      <c r="BB21" s="256"/>
    </row>
    <row r="22" spans="1:54" s="73" customFormat="1" ht="41.25" customHeight="1" x14ac:dyDescent="0.15">
      <c r="A22" s="75"/>
      <c r="B22" s="103" t="s">
        <v>39</v>
      </c>
      <c r="C22" s="408" t="s">
        <v>318</v>
      </c>
      <c r="D22" s="409"/>
      <c r="E22" s="409"/>
      <c r="F22" s="409"/>
      <c r="G22" s="409"/>
      <c r="H22" s="409"/>
      <c r="I22" s="409"/>
      <c r="J22" s="409"/>
      <c r="K22" s="409"/>
      <c r="L22" s="409"/>
      <c r="M22" s="409"/>
      <c r="N22" s="409"/>
      <c r="O22" s="409"/>
      <c r="P22" s="586"/>
      <c r="Q22" s="587"/>
      <c r="R22" s="588"/>
      <c r="S22" s="631"/>
      <c r="T22" s="632"/>
      <c r="U22" s="632"/>
      <c r="V22" s="607"/>
      <c r="W22" s="607"/>
      <c r="X22" s="607"/>
      <c r="Y22" s="608"/>
      <c r="Z22" s="608"/>
      <c r="AA22" s="608"/>
      <c r="AB22" s="608"/>
      <c r="AC22" s="609"/>
      <c r="AD22" s="75"/>
      <c r="AF22" s="81"/>
      <c r="AG22" s="105">
        <v>0.34375</v>
      </c>
      <c r="AH22" s="113">
        <v>2</v>
      </c>
      <c r="AI22" s="114" t="s">
        <v>177</v>
      </c>
      <c r="AJ22" s="115" t="s">
        <v>176</v>
      </c>
      <c r="AK22" s="114" t="s">
        <v>62</v>
      </c>
      <c r="AL22" s="116" t="s">
        <v>63</v>
      </c>
      <c r="AM22" s="114" t="s">
        <v>64</v>
      </c>
      <c r="AN22" s="116" t="s">
        <v>65</v>
      </c>
      <c r="AP22" s="256"/>
      <c r="AQ22" s="256"/>
      <c r="AR22" s="256"/>
      <c r="AS22" s="256"/>
      <c r="AT22" s="256"/>
      <c r="AU22" s="256"/>
      <c r="AV22" s="256"/>
      <c r="AW22" s="256"/>
      <c r="AX22" s="256"/>
      <c r="AY22" s="256"/>
      <c r="AZ22" s="256"/>
      <c r="BA22" s="256"/>
      <c r="BB22" s="256"/>
    </row>
    <row r="23" spans="1:54" s="73" customFormat="1" ht="41.25" customHeight="1" thickBot="1" x14ac:dyDescent="0.2">
      <c r="A23" s="75"/>
      <c r="B23" s="103" t="s">
        <v>240</v>
      </c>
      <c r="C23" s="408" t="s">
        <v>319</v>
      </c>
      <c r="D23" s="409"/>
      <c r="E23" s="409"/>
      <c r="F23" s="409"/>
      <c r="G23" s="409"/>
      <c r="H23" s="409"/>
      <c r="I23" s="409"/>
      <c r="J23" s="409"/>
      <c r="K23" s="409"/>
      <c r="L23" s="409"/>
      <c r="M23" s="409"/>
      <c r="N23" s="409"/>
      <c r="O23" s="409"/>
      <c r="P23" s="610"/>
      <c r="Q23" s="611"/>
      <c r="R23" s="612"/>
      <c r="S23" s="596"/>
      <c r="T23" s="597"/>
      <c r="U23" s="597"/>
      <c r="V23" s="589"/>
      <c r="W23" s="589"/>
      <c r="X23" s="589"/>
      <c r="Y23" s="594"/>
      <c r="Z23" s="594"/>
      <c r="AA23" s="594"/>
      <c r="AB23" s="594"/>
      <c r="AC23" s="595"/>
      <c r="AD23" s="75"/>
      <c r="AF23" s="81"/>
      <c r="AG23" s="105">
        <v>0.34722222222222199</v>
      </c>
      <c r="AH23" s="117">
        <v>1</v>
      </c>
      <c r="AI23" s="118" t="s">
        <v>178</v>
      </c>
      <c r="AJ23" s="99" t="s">
        <v>176</v>
      </c>
      <c r="AK23" s="118" t="s">
        <v>66</v>
      </c>
      <c r="AL23" s="119" t="s">
        <v>67</v>
      </c>
      <c r="AM23" s="118" t="s">
        <v>68</v>
      </c>
      <c r="AN23" s="119" t="s">
        <v>69</v>
      </c>
    </row>
    <row r="24" spans="1:54" s="73" customFormat="1" ht="41.25" customHeight="1" x14ac:dyDescent="0.15">
      <c r="A24" s="75"/>
      <c r="B24" s="103"/>
      <c r="C24" s="408"/>
      <c r="D24" s="409"/>
      <c r="E24" s="409"/>
      <c r="F24" s="409"/>
      <c r="G24" s="409"/>
      <c r="H24" s="409"/>
      <c r="I24" s="409"/>
      <c r="J24" s="409"/>
      <c r="K24" s="409"/>
      <c r="L24" s="409"/>
      <c r="M24" s="409"/>
      <c r="N24" s="409"/>
      <c r="O24" s="409"/>
      <c r="P24" s="422"/>
      <c r="Q24" s="422"/>
      <c r="R24" s="422"/>
      <c r="S24" s="423"/>
      <c r="T24" s="424"/>
      <c r="U24" s="424"/>
      <c r="V24" s="425"/>
      <c r="W24" s="426"/>
      <c r="X24" s="426"/>
      <c r="Y24" s="427"/>
      <c r="Z24" s="427"/>
      <c r="AA24" s="427"/>
      <c r="AB24" s="427"/>
      <c r="AC24" s="427"/>
      <c r="AD24" s="75"/>
      <c r="AF24" s="81"/>
      <c r="AG24" s="105">
        <v>0.35069444444444497</v>
      </c>
      <c r="AH24" s="120"/>
      <c r="AI24" s="81"/>
      <c r="AJ24" s="81"/>
      <c r="AK24" s="120"/>
      <c r="AL24" s="81"/>
      <c r="AM24" s="120"/>
      <c r="AN24" s="120"/>
    </row>
    <row r="25" spans="1:54" s="73" customFormat="1" ht="41.25" customHeight="1" x14ac:dyDescent="0.15">
      <c r="A25" s="75"/>
      <c r="B25" s="103"/>
      <c r="C25" s="408"/>
      <c r="D25" s="409"/>
      <c r="E25" s="409"/>
      <c r="F25" s="409"/>
      <c r="G25" s="409"/>
      <c r="H25" s="409"/>
      <c r="I25" s="409"/>
      <c r="J25" s="409"/>
      <c r="K25" s="409"/>
      <c r="L25" s="409"/>
      <c r="M25" s="409"/>
      <c r="N25" s="409"/>
      <c r="O25" s="409"/>
      <c r="P25" s="416"/>
      <c r="Q25" s="416"/>
      <c r="R25" s="416"/>
      <c r="S25" s="417"/>
      <c r="T25" s="418"/>
      <c r="U25" s="418"/>
      <c r="V25" s="419"/>
      <c r="W25" s="420"/>
      <c r="X25" s="420"/>
      <c r="Y25" s="421"/>
      <c r="Z25" s="421"/>
      <c r="AA25" s="421"/>
      <c r="AB25" s="421"/>
      <c r="AC25" s="421"/>
      <c r="AD25" s="75"/>
      <c r="AF25" s="81"/>
      <c r="AG25" s="105">
        <v>0.35416666666666702</v>
      </c>
      <c r="AH25" s="120"/>
      <c r="AI25" s="81"/>
      <c r="AJ25" s="81"/>
      <c r="AK25" s="120"/>
      <c r="AL25" s="81"/>
      <c r="AM25" s="120"/>
      <c r="AN25" s="120"/>
    </row>
    <row r="26" spans="1:54" s="73" customFormat="1" ht="41.25" customHeight="1" x14ac:dyDescent="0.15">
      <c r="A26" s="75"/>
      <c r="B26" s="103"/>
      <c r="C26" s="408"/>
      <c r="D26" s="409"/>
      <c r="E26" s="409"/>
      <c r="F26" s="409"/>
      <c r="G26" s="409"/>
      <c r="H26" s="409"/>
      <c r="I26" s="409"/>
      <c r="J26" s="409"/>
      <c r="K26" s="409"/>
      <c r="L26" s="409"/>
      <c r="M26" s="409"/>
      <c r="N26" s="409"/>
      <c r="O26" s="409"/>
      <c r="P26" s="416"/>
      <c r="Q26" s="416"/>
      <c r="R26" s="416"/>
      <c r="S26" s="417"/>
      <c r="T26" s="418"/>
      <c r="U26" s="418"/>
      <c r="V26" s="419"/>
      <c r="W26" s="420"/>
      <c r="X26" s="420"/>
      <c r="Y26" s="421"/>
      <c r="Z26" s="421"/>
      <c r="AA26" s="421"/>
      <c r="AB26" s="421"/>
      <c r="AC26" s="421"/>
      <c r="AD26" s="75"/>
      <c r="AF26" s="81"/>
      <c r="AG26" s="105">
        <v>0.35763888888888901</v>
      </c>
      <c r="AH26" s="81"/>
      <c r="AI26" s="81"/>
      <c r="AJ26" s="81"/>
      <c r="AK26" s="120"/>
      <c r="AL26" s="81"/>
      <c r="AM26" s="120"/>
      <c r="AN26" s="120"/>
    </row>
    <row r="27" spans="1:54" s="73" customFormat="1" ht="41.25" customHeight="1" x14ac:dyDescent="0.15">
      <c r="A27" s="75"/>
      <c r="B27" s="121"/>
      <c r="C27" s="408"/>
      <c r="D27" s="409"/>
      <c r="E27" s="409"/>
      <c r="F27" s="409"/>
      <c r="G27" s="409"/>
      <c r="H27" s="409"/>
      <c r="I27" s="409"/>
      <c r="J27" s="409"/>
      <c r="K27" s="409"/>
      <c r="L27" s="409"/>
      <c r="M27" s="409"/>
      <c r="N27" s="409"/>
      <c r="O27" s="409"/>
      <c r="P27" s="416"/>
      <c r="Q27" s="416"/>
      <c r="R27" s="416"/>
      <c r="S27" s="417"/>
      <c r="T27" s="418"/>
      <c r="U27" s="418"/>
      <c r="V27" s="419"/>
      <c r="W27" s="420"/>
      <c r="X27" s="420"/>
      <c r="Y27" s="421"/>
      <c r="Z27" s="421"/>
      <c r="AA27" s="421"/>
      <c r="AB27" s="421"/>
      <c r="AC27" s="421"/>
      <c r="AD27" s="75"/>
      <c r="AF27" s="81"/>
      <c r="AG27" s="105">
        <v>0.36111111111111099</v>
      </c>
      <c r="AH27" s="81"/>
      <c r="AI27" s="81"/>
      <c r="AJ27" s="81"/>
      <c r="AK27" s="120"/>
      <c r="AL27" s="81"/>
      <c r="AM27" s="120"/>
      <c r="AN27" s="120"/>
    </row>
    <row r="28" spans="1:54" s="73" customFormat="1" ht="41.25" customHeight="1" x14ac:dyDescent="0.15">
      <c r="A28" s="75"/>
      <c r="B28" s="121"/>
      <c r="C28" s="408"/>
      <c r="D28" s="409"/>
      <c r="E28" s="409"/>
      <c r="F28" s="409"/>
      <c r="G28" s="409"/>
      <c r="H28" s="409"/>
      <c r="I28" s="409"/>
      <c r="J28" s="409"/>
      <c r="K28" s="409"/>
      <c r="L28" s="409"/>
      <c r="M28" s="409"/>
      <c r="N28" s="409"/>
      <c r="O28" s="409"/>
      <c r="P28" s="416"/>
      <c r="Q28" s="416"/>
      <c r="R28" s="416"/>
      <c r="S28" s="417"/>
      <c r="T28" s="418"/>
      <c r="U28" s="418"/>
      <c r="V28" s="419"/>
      <c r="W28" s="420"/>
      <c r="X28" s="420"/>
      <c r="Y28" s="421"/>
      <c r="Z28" s="421"/>
      <c r="AA28" s="421"/>
      <c r="AB28" s="421"/>
      <c r="AC28" s="421"/>
      <c r="AD28" s="75"/>
      <c r="AF28" s="81"/>
      <c r="AG28" s="105">
        <v>0.36458333333333398</v>
      </c>
      <c r="AH28" s="81"/>
      <c r="AI28" s="81"/>
      <c r="AJ28" s="81"/>
      <c r="AK28" s="120"/>
      <c r="AL28" s="81"/>
      <c r="AM28" s="120"/>
      <c r="AN28" s="120"/>
    </row>
    <row r="29" spans="1:54" s="256" customFormat="1" ht="41.25" customHeight="1" x14ac:dyDescent="0.15">
      <c r="A29" s="75"/>
      <c r="B29" s="281"/>
      <c r="C29" s="428"/>
      <c r="D29" s="429"/>
      <c r="E29" s="429"/>
      <c r="F29" s="429"/>
      <c r="G29" s="429"/>
      <c r="H29" s="429"/>
      <c r="I29" s="429"/>
      <c r="J29" s="429"/>
      <c r="K29" s="429"/>
      <c r="L29" s="429"/>
      <c r="M29" s="429"/>
      <c r="N29" s="429"/>
      <c r="O29" s="430"/>
      <c r="P29" s="433"/>
      <c r="Q29" s="431"/>
      <c r="R29" s="431"/>
      <c r="S29" s="431"/>
      <c r="T29" s="431"/>
      <c r="U29" s="432"/>
      <c r="V29" s="431"/>
      <c r="W29" s="431"/>
      <c r="X29" s="431"/>
      <c r="Y29" s="442"/>
      <c r="Z29" s="442"/>
      <c r="AA29" s="442"/>
      <c r="AB29" s="442"/>
      <c r="AC29" s="442"/>
      <c r="AD29" s="75"/>
      <c r="AE29" s="123"/>
      <c r="AF29" s="81"/>
      <c r="AG29" s="105">
        <v>0.36805555555555602</v>
      </c>
      <c r="AH29" s="81"/>
      <c r="AI29" s="81"/>
      <c r="AJ29" s="81"/>
      <c r="AK29" s="81"/>
      <c r="AL29" s="81"/>
      <c r="AM29" s="81"/>
      <c r="AN29" s="81"/>
    </row>
    <row r="30" spans="1:54" s="256" customFormat="1" ht="8.25" customHeight="1" x14ac:dyDescent="0.15">
      <c r="A30" s="75"/>
      <c r="B30" s="122"/>
      <c r="C30" s="75"/>
      <c r="D30" s="75"/>
      <c r="E30" s="75"/>
      <c r="F30" s="75"/>
      <c r="G30" s="75"/>
      <c r="H30" s="75"/>
      <c r="I30" s="75"/>
      <c r="J30" s="75"/>
      <c r="K30" s="75"/>
      <c r="L30" s="75"/>
      <c r="M30" s="73"/>
      <c r="N30" s="73"/>
      <c r="O30" s="73"/>
      <c r="P30" s="75"/>
      <c r="Q30" s="75"/>
      <c r="R30" s="75"/>
      <c r="S30" s="75"/>
      <c r="T30" s="75"/>
      <c r="U30" s="75"/>
      <c r="V30" s="75"/>
      <c r="W30" s="75"/>
      <c r="X30" s="75"/>
      <c r="Y30" s="75"/>
      <c r="Z30" s="75"/>
      <c r="AA30" s="75"/>
      <c r="AB30" s="75"/>
      <c r="AC30" s="75"/>
      <c r="AD30" s="75"/>
      <c r="AE30" s="123"/>
      <c r="AF30" s="81"/>
      <c r="AG30" s="105">
        <v>0.37152777777777801</v>
      </c>
      <c r="AH30" s="81"/>
      <c r="AI30" s="81"/>
      <c r="AJ30" s="81"/>
      <c r="AK30" s="81"/>
      <c r="AL30" s="81"/>
      <c r="AM30" s="81"/>
      <c r="AN30" s="81"/>
    </row>
    <row r="31" spans="1:54" s="256" customFormat="1" ht="15.75" customHeight="1" x14ac:dyDescent="0.15">
      <c r="A31" s="75"/>
      <c r="B31" s="509" t="s">
        <v>335</v>
      </c>
      <c r="C31" s="510"/>
      <c r="D31" s="510"/>
      <c r="E31" s="510"/>
      <c r="F31" s="510"/>
      <c r="G31" s="510"/>
      <c r="H31" s="510"/>
      <c r="I31" s="510"/>
      <c r="J31" s="510"/>
      <c r="K31" s="510"/>
      <c r="L31" s="510"/>
      <c r="M31" s="510"/>
      <c r="N31" s="510"/>
      <c r="O31" s="510"/>
      <c r="P31" s="510"/>
      <c r="Q31" s="510"/>
      <c r="R31" s="510"/>
      <c r="S31" s="510"/>
      <c r="T31" s="510"/>
      <c r="U31" s="510"/>
      <c r="V31" s="510"/>
      <c r="W31" s="510"/>
      <c r="X31" s="510"/>
      <c r="Y31" s="510"/>
      <c r="Z31" s="510"/>
      <c r="AA31" s="510"/>
      <c r="AB31" s="510"/>
      <c r="AC31" s="511"/>
      <c r="AD31" s="75"/>
      <c r="AE31" s="123"/>
      <c r="AF31" s="81"/>
      <c r="AG31" s="105">
        <v>0.375</v>
      </c>
      <c r="AH31" s="81"/>
      <c r="AI31" s="81"/>
      <c r="AJ31" s="81"/>
      <c r="AK31" s="81"/>
      <c r="AL31" s="81"/>
      <c r="AM31" s="81"/>
      <c r="AN31" s="81"/>
    </row>
    <row r="32" spans="1:54" s="256" customFormat="1" ht="15.75" customHeight="1" x14ac:dyDescent="0.15">
      <c r="A32" s="75"/>
      <c r="B32" s="512" t="s">
        <v>336</v>
      </c>
      <c r="C32" s="513"/>
      <c r="D32" s="513"/>
      <c r="E32" s="513"/>
      <c r="F32" s="513"/>
      <c r="G32" s="513"/>
      <c r="H32" s="513"/>
      <c r="I32" s="513"/>
      <c r="J32" s="513"/>
      <c r="K32" s="513"/>
      <c r="L32" s="513"/>
      <c r="M32" s="513"/>
      <c r="N32" s="513"/>
      <c r="O32" s="513"/>
      <c r="P32" s="513"/>
      <c r="Q32" s="513"/>
      <c r="R32" s="513"/>
      <c r="S32" s="513"/>
      <c r="T32" s="513"/>
      <c r="U32" s="513"/>
      <c r="V32" s="513"/>
      <c r="W32" s="513"/>
      <c r="X32" s="513"/>
      <c r="Y32" s="513"/>
      <c r="Z32" s="513"/>
      <c r="AA32" s="513"/>
      <c r="AB32" s="513"/>
      <c r="AC32" s="514"/>
      <c r="AD32" s="75"/>
      <c r="AE32" s="123"/>
      <c r="AF32" s="81"/>
      <c r="AG32" s="105">
        <v>0.37847222222222299</v>
      </c>
      <c r="AH32" s="81"/>
      <c r="AI32" s="81"/>
      <c r="AJ32" s="81"/>
      <c r="AK32" s="81"/>
      <c r="AL32" s="81"/>
      <c r="AM32" s="81"/>
      <c r="AN32" s="81"/>
    </row>
    <row r="33" spans="1:44" s="81" customFormat="1" ht="15.75" customHeight="1" x14ac:dyDescent="0.15">
      <c r="A33" s="75"/>
      <c r="B33" s="122"/>
      <c r="C33" s="75"/>
      <c r="D33" s="75"/>
      <c r="E33" s="75"/>
      <c r="F33" s="75"/>
      <c r="G33" s="75"/>
      <c r="H33" s="75"/>
      <c r="I33" s="75"/>
      <c r="J33" s="75"/>
      <c r="K33" s="75"/>
      <c r="L33" s="75"/>
      <c r="M33" s="73"/>
      <c r="N33" s="73"/>
      <c r="O33" s="73"/>
      <c r="P33" s="75"/>
      <c r="Q33" s="75"/>
      <c r="R33" s="75"/>
      <c r="S33" s="75"/>
      <c r="T33" s="75"/>
      <c r="U33" s="75"/>
      <c r="V33" s="75"/>
      <c r="W33" s="75"/>
      <c r="X33" s="75"/>
      <c r="Y33" s="75"/>
      <c r="Z33" s="75"/>
      <c r="AA33" s="75"/>
      <c r="AB33" s="75"/>
      <c r="AC33" s="75"/>
      <c r="AD33" s="75"/>
      <c r="AE33" s="73"/>
      <c r="AG33" s="105">
        <v>0.38194444444444497</v>
      </c>
      <c r="AO33" s="73"/>
      <c r="AP33" s="73"/>
      <c r="AQ33" s="73"/>
      <c r="AR33" s="73"/>
    </row>
    <row r="34" spans="1:44" s="81" customFormat="1" ht="15.75" customHeight="1" x14ac:dyDescent="0.15">
      <c r="A34" s="75"/>
      <c r="B34" s="122"/>
      <c r="C34" s="75"/>
      <c r="D34" s="75"/>
      <c r="E34" s="75"/>
      <c r="F34" s="75"/>
      <c r="G34" s="75"/>
      <c r="H34" s="75"/>
      <c r="I34" s="75"/>
      <c r="J34" s="75"/>
      <c r="K34" s="75"/>
      <c r="L34" s="75"/>
      <c r="P34" s="75"/>
      <c r="Q34" s="75"/>
      <c r="R34" s="75"/>
      <c r="S34" s="75"/>
      <c r="T34" s="75"/>
      <c r="U34" s="75"/>
      <c r="V34" s="75"/>
      <c r="W34" s="75"/>
      <c r="X34" s="75"/>
      <c r="Y34" s="75"/>
      <c r="Z34" s="75"/>
      <c r="AA34" s="75"/>
      <c r="AB34" s="75"/>
      <c r="AC34" s="75"/>
      <c r="AD34" s="75"/>
      <c r="AE34" s="73"/>
      <c r="AG34" s="105">
        <v>0.38541666666666702</v>
      </c>
      <c r="AO34" s="73"/>
      <c r="AP34" s="73"/>
      <c r="AQ34" s="73"/>
      <c r="AR34" s="73"/>
    </row>
    <row r="35" spans="1:44" s="81" customFormat="1" ht="15.75" customHeight="1" x14ac:dyDescent="0.15">
      <c r="A35" s="75"/>
      <c r="B35" s="122"/>
      <c r="C35" s="75"/>
      <c r="D35" s="75"/>
      <c r="E35" s="75"/>
      <c r="F35" s="75"/>
      <c r="G35" s="75"/>
      <c r="H35" s="75"/>
      <c r="I35" s="75"/>
      <c r="J35" s="75"/>
      <c r="K35" s="75"/>
      <c r="L35" s="75"/>
      <c r="P35" s="75"/>
      <c r="Q35" s="75"/>
      <c r="R35" s="75"/>
      <c r="S35" s="75"/>
      <c r="T35" s="75"/>
      <c r="U35" s="75"/>
      <c r="V35" s="75"/>
      <c r="W35" s="75"/>
      <c r="X35" s="75"/>
      <c r="Y35" s="75"/>
      <c r="Z35" s="75"/>
      <c r="AA35" s="75"/>
      <c r="AB35" s="75"/>
      <c r="AC35" s="75"/>
      <c r="AD35" s="75"/>
      <c r="AE35" s="73"/>
      <c r="AG35" s="105">
        <v>0.38888888888889001</v>
      </c>
      <c r="AO35" s="73"/>
      <c r="AP35" s="73"/>
      <c r="AQ35" s="73"/>
      <c r="AR35" s="73"/>
    </row>
    <row r="36" spans="1:44" s="81" customFormat="1" ht="15.75" customHeight="1" x14ac:dyDescent="0.15">
      <c r="A36" s="75"/>
      <c r="B36" s="122"/>
      <c r="C36" s="75"/>
      <c r="D36" s="75"/>
      <c r="E36" s="75"/>
      <c r="F36" s="75"/>
      <c r="G36" s="75"/>
      <c r="H36" s="75"/>
      <c r="I36" s="75"/>
      <c r="J36" s="75"/>
      <c r="K36" s="75"/>
      <c r="L36" s="75"/>
      <c r="P36" s="75"/>
      <c r="Q36" s="75"/>
      <c r="R36" s="75"/>
      <c r="S36" s="75"/>
      <c r="T36" s="75"/>
      <c r="U36" s="75"/>
      <c r="V36" s="75"/>
      <c r="W36" s="75"/>
      <c r="X36" s="75"/>
      <c r="Y36" s="75"/>
      <c r="Z36" s="75"/>
      <c r="AA36" s="75"/>
      <c r="AB36" s="75"/>
      <c r="AC36" s="75"/>
      <c r="AD36" s="75"/>
      <c r="AE36" s="123"/>
      <c r="AG36" s="105">
        <v>0.39236111111111199</v>
      </c>
      <c r="AO36" s="73"/>
      <c r="AP36" s="73"/>
      <c r="AQ36" s="73"/>
      <c r="AR36" s="73"/>
    </row>
    <row r="37" spans="1:44" s="28" customFormat="1" ht="15.75" customHeight="1" x14ac:dyDescent="0.15">
      <c r="A37" s="75"/>
      <c r="B37" s="122"/>
      <c r="C37" s="75"/>
      <c r="D37" s="75"/>
      <c r="E37" s="75"/>
      <c r="F37" s="75"/>
      <c r="G37" s="75"/>
      <c r="H37" s="75"/>
      <c r="I37" s="75"/>
      <c r="J37" s="75"/>
      <c r="K37" s="75"/>
      <c r="L37" s="75"/>
      <c r="M37" s="81"/>
      <c r="N37" s="81"/>
      <c r="O37" s="81"/>
      <c r="P37" s="75"/>
      <c r="Q37" s="75"/>
      <c r="R37" s="75"/>
      <c r="S37" s="75"/>
      <c r="T37" s="75"/>
      <c r="U37" s="75"/>
      <c r="V37" s="75"/>
      <c r="W37" s="75"/>
      <c r="X37" s="75"/>
      <c r="Y37" s="75"/>
      <c r="Z37" s="75"/>
      <c r="AA37" s="75"/>
      <c r="AB37" s="75"/>
      <c r="AC37" s="75"/>
      <c r="AD37" s="5"/>
      <c r="AE37" s="8"/>
      <c r="AG37" s="105">
        <v>0.39583333333333398</v>
      </c>
      <c r="AO37" s="6"/>
      <c r="AP37" s="6"/>
      <c r="AQ37" s="6"/>
      <c r="AR37" s="6"/>
    </row>
    <row r="38" spans="1:44" s="28" customFormat="1" ht="15.75" customHeight="1" x14ac:dyDescent="0.15">
      <c r="A38" s="5"/>
      <c r="B38" s="7"/>
      <c r="C38" s="75"/>
      <c r="D38" s="75"/>
      <c r="E38" s="75"/>
      <c r="F38" s="75"/>
      <c r="G38" s="75"/>
      <c r="H38" s="75"/>
      <c r="I38" s="75"/>
      <c r="J38" s="75"/>
      <c r="K38" s="75"/>
      <c r="L38" s="75"/>
      <c r="M38" s="81"/>
      <c r="N38" s="81"/>
      <c r="O38" s="81"/>
      <c r="P38" s="5"/>
      <c r="Q38" s="5"/>
      <c r="R38" s="5"/>
      <c r="S38" s="5"/>
      <c r="T38" s="5"/>
      <c r="U38" s="5"/>
      <c r="V38" s="5"/>
      <c r="W38" s="5"/>
      <c r="X38" s="5"/>
      <c r="Y38" s="5"/>
      <c r="Z38" s="5"/>
      <c r="AA38" s="5"/>
      <c r="AB38" s="5"/>
      <c r="AC38" s="5"/>
      <c r="AD38" s="5"/>
      <c r="AE38" s="8"/>
      <c r="AG38" s="105">
        <v>0.39930555555555602</v>
      </c>
      <c r="AO38" s="6"/>
      <c r="AP38" s="6"/>
      <c r="AQ38" s="6"/>
      <c r="AR38" s="6"/>
    </row>
    <row r="39" spans="1:44" s="28" customFormat="1" ht="15.75" customHeight="1" x14ac:dyDescent="0.15">
      <c r="A39" s="5"/>
      <c r="B39" s="7"/>
      <c r="C39" s="75"/>
      <c r="D39" s="75"/>
      <c r="E39" s="75"/>
      <c r="F39" s="75"/>
      <c r="G39" s="75"/>
      <c r="H39" s="75"/>
      <c r="I39" s="75"/>
      <c r="J39" s="75"/>
      <c r="K39" s="75"/>
      <c r="L39" s="75"/>
      <c r="M39" s="81"/>
      <c r="N39" s="81"/>
      <c r="O39" s="81"/>
      <c r="P39" s="5"/>
      <c r="Q39" s="5"/>
      <c r="R39" s="5"/>
      <c r="S39" s="5"/>
      <c r="T39" s="5"/>
      <c r="U39" s="5"/>
      <c r="V39" s="5"/>
      <c r="W39" s="5"/>
      <c r="X39" s="5"/>
      <c r="Y39" s="5"/>
      <c r="Z39" s="5"/>
      <c r="AA39" s="5"/>
      <c r="AB39" s="5"/>
      <c r="AC39" s="5"/>
      <c r="AD39" s="5"/>
      <c r="AE39" s="8"/>
      <c r="AG39" s="105">
        <v>0.40277777777777901</v>
      </c>
      <c r="AO39" s="6"/>
      <c r="AP39" s="6"/>
      <c r="AQ39" s="6"/>
      <c r="AR39" s="6"/>
    </row>
    <row r="40" spans="1:44" s="28" customFormat="1" ht="15.75" customHeight="1" x14ac:dyDescent="0.15">
      <c r="A40" s="5"/>
      <c r="B40" s="7"/>
      <c r="C40" s="75"/>
      <c r="D40" s="75"/>
      <c r="E40" s="75"/>
      <c r="F40" s="75"/>
      <c r="G40" s="75"/>
      <c r="H40" s="75"/>
      <c r="I40" s="75"/>
      <c r="J40" s="75"/>
      <c r="K40" s="75"/>
      <c r="L40" s="75"/>
      <c r="M40" s="81"/>
      <c r="N40" s="81"/>
      <c r="O40" s="81"/>
      <c r="P40" s="5"/>
      <c r="Q40" s="5"/>
      <c r="R40" s="5"/>
      <c r="S40" s="5"/>
      <c r="T40" s="5"/>
      <c r="U40" s="5"/>
      <c r="V40" s="5"/>
      <c r="W40" s="5"/>
      <c r="X40" s="5"/>
      <c r="Y40" s="5"/>
      <c r="Z40" s="5"/>
      <c r="AA40" s="5"/>
      <c r="AB40" s="5"/>
      <c r="AC40" s="5"/>
      <c r="AD40" s="5"/>
      <c r="AE40" s="8"/>
      <c r="AG40" s="105">
        <v>0.406250000000001</v>
      </c>
      <c r="AO40" s="6"/>
      <c r="AP40" s="6"/>
      <c r="AQ40" s="6"/>
      <c r="AR40" s="6"/>
    </row>
    <row r="41" spans="1:44" s="28" customFormat="1" ht="15.75" customHeight="1" x14ac:dyDescent="0.15">
      <c r="A41" s="5"/>
      <c r="B41" s="7"/>
      <c r="C41" s="75"/>
      <c r="D41" s="75"/>
      <c r="E41" s="75"/>
      <c r="F41" s="75"/>
      <c r="G41" s="75"/>
      <c r="H41" s="75"/>
      <c r="I41" s="75"/>
      <c r="J41" s="75"/>
      <c r="K41" s="75"/>
      <c r="L41" s="75"/>
      <c r="M41" s="81"/>
      <c r="N41" s="81"/>
      <c r="O41" s="81"/>
      <c r="P41" s="5"/>
      <c r="Q41" s="5"/>
      <c r="R41" s="5"/>
      <c r="S41" s="5"/>
      <c r="T41" s="5"/>
      <c r="U41" s="5"/>
      <c r="V41" s="5"/>
      <c r="W41" s="5"/>
      <c r="X41" s="5"/>
      <c r="Y41" s="5"/>
      <c r="Z41" s="5"/>
      <c r="AA41" s="5"/>
      <c r="AB41" s="5"/>
      <c r="AC41" s="5"/>
      <c r="AD41" s="5"/>
      <c r="AE41" s="8"/>
      <c r="AG41" s="105">
        <v>0.40972222222222299</v>
      </c>
      <c r="AO41" s="6"/>
      <c r="AP41" s="6"/>
      <c r="AQ41" s="6"/>
      <c r="AR41" s="6"/>
    </row>
    <row r="42" spans="1:44" s="28" customFormat="1" ht="15.75" customHeight="1" x14ac:dyDescent="0.15">
      <c r="A42" s="5"/>
      <c r="B42" s="7"/>
      <c r="C42" s="75"/>
      <c r="D42" s="75"/>
      <c r="E42" s="75"/>
      <c r="F42" s="75"/>
      <c r="G42" s="75"/>
      <c r="H42" s="75"/>
      <c r="I42" s="75"/>
      <c r="J42" s="75"/>
      <c r="K42" s="75"/>
      <c r="L42" s="75"/>
      <c r="M42" s="81"/>
      <c r="N42" s="81"/>
      <c r="O42" s="81"/>
      <c r="P42" s="5"/>
      <c r="Q42" s="5"/>
      <c r="R42" s="5"/>
      <c r="S42" s="5"/>
      <c r="T42" s="5"/>
      <c r="U42" s="5"/>
      <c r="V42" s="5"/>
      <c r="W42" s="5"/>
      <c r="X42" s="5"/>
      <c r="Y42" s="5"/>
      <c r="Z42" s="5"/>
      <c r="AA42" s="5"/>
      <c r="AB42" s="5"/>
      <c r="AC42" s="5"/>
      <c r="AD42" s="5"/>
      <c r="AE42" s="8"/>
      <c r="AG42" s="105">
        <v>0.41319444444444497</v>
      </c>
      <c r="AO42" s="6"/>
      <c r="AP42" s="6"/>
      <c r="AQ42" s="6"/>
      <c r="AR42" s="6"/>
    </row>
    <row r="43" spans="1:44" s="28" customFormat="1" ht="15.75" customHeight="1" x14ac:dyDescent="0.1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105">
        <v>0.41666666666666802</v>
      </c>
      <c r="AO43" s="6"/>
      <c r="AP43" s="6"/>
      <c r="AQ43" s="6"/>
      <c r="AR43" s="6"/>
    </row>
    <row r="44" spans="1:44" s="28" customFormat="1" ht="15.75" customHeight="1" x14ac:dyDescent="0.1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105">
        <v>0.42013888888889001</v>
      </c>
      <c r="AO44" s="6"/>
      <c r="AP44" s="6"/>
      <c r="AQ44" s="6"/>
      <c r="AR44" s="6"/>
    </row>
    <row r="45" spans="1:44" s="28" customFormat="1" ht="15.75" customHeight="1" x14ac:dyDescent="0.1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105">
        <v>0.42361111111111199</v>
      </c>
      <c r="AO45" s="6"/>
      <c r="AP45" s="6"/>
      <c r="AQ45" s="6"/>
      <c r="AR45" s="6"/>
    </row>
    <row r="46" spans="1:44" s="28" customFormat="1" ht="15.75" customHeight="1" x14ac:dyDescent="0.1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105">
        <v>0.42708333333333398</v>
      </c>
      <c r="AO46" s="6"/>
      <c r="AP46" s="6"/>
      <c r="AQ46" s="6"/>
      <c r="AR46" s="6"/>
    </row>
    <row r="47" spans="1:44" s="28" customFormat="1" ht="15.75" customHeight="1" x14ac:dyDescent="0.1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105">
        <v>0.43055555555555702</v>
      </c>
      <c r="AO47" s="6"/>
      <c r="AP47" s="6"/>
      <c r="AQ47" s="6"/>
      <c r="AR47" s="6"/>
    </row>
    <row r="48" spans="1:44" s="28" customFormat="1" ht="15.75" customHeight="1" x14ac:dyDescent="0.1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105">
        <v>0.43402777777777901</v>
      </c>
      <c r="AO48" s="6"/>
      <c r="AP48" s="6"/>
      <c r="AQ48" s="6"/>
      <c r="AR48" s="6"/>
    </row>
    <row r="49" spans="1:44" s="28" customFormat="1" ht="15.75" customHeight="1" x14ac:dyDescent="0.1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105">
        <v>0.437500000000001</v>
      </c>
      <c r="AO49" s="6"/>
      <c r="AP49" s="6"/>
      <c r="AQ49" s="6"/>
      <c r="AR49" s="6"/>
    </row>
    <row r="50" spans="1:44" s="28" customFormat="1" ht="15.75" customHeight="1"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105">
        <v>0.44097222222222299</v>
      </c>
      <c r="AO50" s="6"/>
      <c r="AP50" s="6"/>
      <c r="AQ50" s="6"/>
      <c r="AR50" s="6"/>
    </row>
    <row r="51" spans="1:44" s="28" customFormat="1" ht="15.75" customHeight="1"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105">
        <v>0.44444444444444497</v>
      </c>
      <c r="AO51" s="6"/>
      <c r="AP51" s="6"/>
      <c r="AQ51" s="6"/>
      <c r="AR51" s="6"/>
    </row>
    <row r="52" spans="1:44" s="28" customFormat="1" ht="15.75" customHeight="1"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105">
        <v>0.44791666666666802</v>
      </c>
      <c r="AO52" s="6"/>
      <c r="AP52" s="6"/>
      <c r="AQ52" s="6"/>
      <c r="AR52" s="6"/>
    </row>
    <row r="53" spans="1:44" s="28" customFormat="1" ht="15.75" customHeight="1"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105">
        <v>0.45138888888889001</v>
      </c>
      <c r="AO53" s="6"/>
      <c r="AP53" s="6"/>
      <c r="AQ53" s="6"/>
      <c r="AR53" s="6"/>
    </row>
    <row r="54" spans="1:44" s="28" customFormat="1" ht="15.75" customHeight="1"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105">
        <v>0.45486111111111199</v>
      </c>
      <c r="AO54" s="6"/>
      <c r="AP54" s="6"/>
      <c r="AQ54" s="6"/>
      <c r="AR54" s="6"/>
    </row>
    <row r="55" spans="1:44" s="28" customFormat="1" ht="15.75" customHeight="1"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105">
        <v>0.45833333333333498</v>
      </c>
      <c r="AO55" s="6"/>
      <c r="AP55" s="6"/>
      <c r="AQ55" s="6"/>
      <c r="AR55" s="6"/>
    </row>
    <row r="56" spans="1:44" s="28" customFormat="1" ht="15.75" customHeight="1"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105">
        <v>0.46180555555555702</v>
      </c>
      <c r="AO56" s="6"/>
      <c r="AP56" s="6"/>
      <c r="AQ56" s="6"/>
      <c r="AR56" s="6"/>
    </row>
    <row r="57" spans="1:44" s="28" customFormat="1" ht="15.75" customHeight="1"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105">
        <v>0.46527777777777901</v>
      </c>
      <c r="AO57" s="6"/>
      <c r="AP57" s="6"/>
      <c r="AQ57" s="6"/>
      <c r="AR57" s="6"/>
    </row>
    <row r="58" spans="1:44" s="28" customFormat="1" ht="15.75" customHeight="1"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105">
        <v>0.468750000000001</v>
      </c>
      <c r="AO58" s="6"/>
      <c r="AP58" s="6"/>
      <c r="AQ58" s="6"/>
      <c r="AR58" s="6"/>
    </row>
    <row r="59" spans="1:44" s="28" customFormat="1" ht="15.75" customHeight="1"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105">
        <v>0.47222222222222399</v>
      </c>
      <c r="AO59" s="6"/>
      <c r="AP59" s="6"/>
      <c r="AQ59" s="6"/>
      <c r="AR59" s="6"/>
    </row>
    <row r="60" spans="1:44" s="28" customFormat="1" ht="15.75" customHeight="1"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105">
        <v>0.47569444444444597</v>
      </c>
      <c r="AO60" s="6"/>
      <c r="AP60" s="6"/>
      <c r="AQ60" s="6"/>
      <c r="AR60" s="6"/>
    </row>
    <row r="61" spans="1:44" s="28" customFormat="1" ht="15.75" customHeight="1"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105">
        <v>0.47916666666666802</v>
      </c>
      <c r="AO61" s="6"/>
      <c r="AP61" s="6"/>
      <c r="AQ61" s="6"/>
      <c r="AR61" s="6"/>
    </row>
    <row r="62" spans="1:44" s="28" customFormat="1" ht="15.75" customHeight="1"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105">
        <v>0.48263888888889001</v>
      </c>
      <c r="AO62" s="6"/>
      <c r="AP62" s="6"/>
      <c r="AQ62" s="6"/>
      <c r="AR62" s="6"/>
    </row>
    <row r="63" spans="1:44" s="28" customFormat="1" ht="15.75" customHeight="1"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105">
        <v>0.48611111111111299</v>
      </c>
      <c r="AO63" s="6"/>
      <c r="AP63" s="6"/>
      <c r="AQ63" s="6"/>
      <c r="AR63" s="6"/>
    </row>
    <row r="64" spans="1:44" s="28" customFormat="1" ht="15.75" customHeight="1"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105">
        <v>0.48958333333333498</v>
      </c>
      <c r="AO64" s="6"/>
      <c r="AP64" s="6"/>
      <c r="AQ64" s="6"/>
      <c r="AR64" s="6"/>
    </row>
    <row r="65" spans="1:44" s="28" customFormat="1" ht="15.75" customHeight="1"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105">
        <v>0.49305555555555702</v>
      </c>
      <c r="AO65" s="6"/>
      <c r="AP65" s="6"/>
      <c r="AQ65" s="6"/>
      <c r="AR65" s="6"/>
    </row>
    <row r="66" spans="1:44" s="28" customFormat="1" ht="15.75" customHeight="1"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105">
        <v>0.49652777777777901</v>
      </c>
      <c r="AO66" s="6"/>
      <c r="AP66" s="6"/>
      <c r="AQ66" s="6"/>
      <c r="AR66" s="6"/>
    </row>
    <row r="67" spans="1:44" s="28" customFormat="1" ht="15.75" customHeight="1"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105">
        <v>0.500000000000002</v>
      </c>
      <c r="AO67" s="6"/>
      <c r="AP67" s="6"/>
      <c r="AQ67" s="6"/>
      <c r="AR67" s="6"/>
    </row>
    <row r="68" spans="1:44" s="28" customFormat="1" ht="15.75" customHeight="1"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8"/>
      <c r="AG68" s="105">
        <v>0.50347222222222399</v>
      </c>
      <c r="AO68" s="6"/>
      <c r="AP68" s="6"/>
      <c r="AQ68" s="6"/>
      <c r="AR68" s="6"/>
    </row>
    <row r="69" spans="1:44" s="28" customFormat="1" ht="15.75" customHeight="1"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105">
        <v>0.50694444444444597</v>
      </c>
      <c r="AO69" s="6"/>
      <c r="AP69" s="6"/>
      <c r="AQ69" s="6"/>
      <c r="AR69" s="6"/>
    </row>
    <row r="70" spans="1:44" s="28" customFormat="1" ht="15.75" customHeight="1"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105">
        <v>0.51041666666666896</v>
      </c>
      <c r="AO70" s="6"/>
      <c r="AP70" s="6"/>
      <c r="AQ70" s="6"/>
      <c r="AR70" s="6"/>
    </row>
    <row r="71" spans="1:44" s="28" customFormat="1" ht="15.75" customHeight="1"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105">
        <v>0.51388888888889095</v>
      </c>
      <c r="AO71" s="6"/>
      <c r="AP71" s="6"/>
      <c r="AQ71" s="6"/>
      <c r="AR71" s="6"/>
    </row>
    <row r="72" spans="1:44" s="28"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105">
        <v>0.51736111111111305</v>
      </c>
      <c r="AO72" s="6"/>
      <c r="AP72" s="6"/>
      <c r="AQ72" s="6"/>
      <c r="AR72" s="6"/>
    </row>
    <row r="73" spans="1:44" s="28"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105">
        <v>0.52083333333333504</v>
      </c>
      <c r="AO73" s="6"/>
      <c r="AP73" s="6"/>
      <c r="AQ73" s="6"/>
      <c r="AR73" s="6"/>
    </row>
    <row r="74" spans="1:44" s="28"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105">
        <v>0.52430555555555802</v>
      </c>
      <c r="AO74" s="6"/>
      <c r="AP74" s="6"/>
      <c r="AQ74" s="6"/>
      <c r="AR74" s="6"/>
    </row>
    <row r="75" spans="1:44" s="28"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105">
        <v>0.52777777777778001</v>
      </c>
      <c r="AO75" s="6"/>
      <c r="AP75" s="6"/>
      <c r="AQ75" s="6"/>
      <c r="AR75" s="6"/>
    </row>
    <row r="76" spans="1:44" s="28"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105">
        <v>0.531250000000002</v>
      </c>
      <c r="AO76" s="6"/>
      <c r="AP76" s="6"/>
      <c r="AQ76" s="6"/>
      <c r="AR76" s="6"/>
    </row>
    <row r="77" spans="1:44" s="28"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105">
        <v>0.53472222222222399</v>
      </c>
      <c r="AO77" s="6"/>
      <c r="AP77" s="6"/>
      <c r="AQ77" s="6"/>
      <c r="AR77" s="6"/>
    </row>
    <row r="78" spans="1:44" s="28"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105">
        <v>0.53819444444444697</v>
      </c>
      <c r="AO78" s="6"/>
      <c r="AP78" s="6"/>
      <c r="AQ78" s="6"/>
      <c r="AR78" s="6"/>
    </row>
    <row r="79" spans="1:44" s="28"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105">
        <v>0.54166666666666896</v>
      </c>
      <c r="AO79" s="6"/>
      <c r="AP79" s="6"/>
      <c r="AQ79" s="6"/>
      <c r="AR79" s="6"/>
    </row>
    <row r="80" spans="1:44" s="28"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105">
        <v>0.54513888888889095</v>
      </c>
    </row>
    <row r="81" spans="1:33" s="28"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105">
        <v>0.54861111111111305</v>
      </c>
    </row>
    <row r="82" spans="1:33" s="28"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105">
        <v>0.55208333333333603</v>
      </c>
    </row>
    <row r="83" spans="1:33" s="28"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105">
        <v>0.55555555555555802</v>
      </c>
    </row>
    <row r="84" spans="1:33" s="28"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105">
        <v>0.55902777777778001</v>
      </c>
    </row>
    <row r="85" spans="1:33" s="28"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105">
        <v>0.562500000000003</v>
      </c>
    </row>
    <row r="86" spans="1:33" s="28"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105">
        <v>0.56597222222222499</v>
      </c>
    </row>
    <row r="87" spans="1:33" s="28"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105">
        <v>0.56944444444444697</v>
      </c>
    </row>
    <row r="88" spans="1:33" s="28"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105">
        <v>0.57291666666666896</v>
      </c>
    </row>
    <row r="89" spans="1:33" s="28"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105">
        <v>0.57638888888889195</v>
      </c>
    </row>
    <row r="90" spans="1:33" s="28"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105">
        <v>0.57986111111111405</v>
      </c>
    </row>
    <row r="91" spans="1:33" s="28"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105">
        <v>0.58333333333333603</v>
      </c>
    </row>
    <row r="92" spans="1:33" s="28"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105">
        <v>0.58680555555555802</v>
      </c>
    </row>
    <row r="93" spans="1:33" s="28"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105">
        <v>0.59027777777778101</v>
      </c>
    </row>
    <row r="94" spans="1:33" s="28"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105">
        <v>0.593750000000003</v>
      </c>
    </row>
    <row r="95" spans="1:33" s="28"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105">
        <v>0.59722222222222499</v>
      </c>
    </row>
    <row r="96" spans="1:33" s="28"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105">
        <v>0.60069444444444697</v>
      </c>
    </row>
    <row r="97" spans="1:33" s="28"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105">
        <v>0.60416666666666996</v>
      </c>
    </row>
    <row r="98" spans="1:33" s="28"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105">
        <v>0.60763888888889195</v>
      </c>
    </row>
    <row r="99" spans="1:33" s="28"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105">
        <v>0.61111111111111405</v>
      </c>
    </row>
    <row r="100" spans="1:33" s="28"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105">
        <v>0.61458333333333603</v>
      </c>
    </row>
    <row r="101" spans="1:33" s="28"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105">
        <v>0.61805555555555902</v>
      </c>
    </row>
    <row r="102" spans="1:33" s="28"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105">
        <v>0.62152777777778101</v>
      </c>
    </row>
    <row r="103" spans="1:33" s="28"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105">
        <v>0.625000000000003</v>
      </c>
    </row>
    <row r="104" spans="1:33" s="28"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105">
        <v>0.62847222222222598</v>
      </c>
    </row>
    <row r="105" spans="1:33" s="28"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105">
        <v>0.63194444444444797</v>
      </c>
    </row>
    <row r="106" spans="1:33" s="28"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105">
        <v>0.63541666666666996</v>
      </c>
    </row>
    <row r="107" spans="1:33" s="28"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105">
        <v>0.63888888888889195</v>
      </c>
    </row>
    <row r="108" spans="1:33" s="28"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105">
        <v>0.64236111111111505</v>
      </c>
    </row>
    <row r="109" spans="1:33" s="28"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105">
        <v>0.64583333333333703</v>
      </c>
    </row>
    <row r="110" spans="1:33" s="28"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105">
        <v>0.64930555555555902</v>
      </c>
    </row>
    <row r="111" spans="1:33" s="28"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105">
        <v>0.65277777777778101</v>
      </c>
    </row>
    <row r="112" spans="1:33" s="28"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105">
        <v>0.656250000000004</v>
      </c>
    </row>
    <row r="113" spans="1:33" s="28"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105">
        <v>0.65972222222222598</v>
      </c>
    </row>
    <row r="114" spans="1:33" s="28"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105">
        <v>0.66319444444444797</v>
      </c>
    </row>
    <row r="115" spans="1:33" s="28"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105">
        <v>0.66666666666666996</v>
      </c>
    </row>
    <row r="116" spans="1:33" s="28"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105">
        <v>0.67013888888889295</v>
      </c>
    </row>
    <row r="117" spans="1:33" s="28"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105">
        <v>0.67361111111111505</v>
      </c>
    </row>
    <row r="118" spans="1:33" s="28"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105">
        <v>0.67708333333333703</v>
      </c>
    </row>
    <row r="119" spans="1:33" s="28"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105">
        <v>0.68055555555556002</v>
      </c>
    </row>
    <row r="120" spans="1:33" s="28"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105">
        <v>0.68402777777778201</v>
      </c>
    </row>
    <row r="121" spans="1:33" s="28"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105">
        <v>0.687500000000004</v>
      </c>
    </row>
    <row r="122" spans="1:33" s="28"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105">
        <v>0.69097222222222598</v>
      </c>
    </row>
    <row r="123" spans="1:33" s="28"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105">
        <v>0.69444444444444897</v>
      </c>
    </row>
    <row r="124" spans="1:33" s="28"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105">
        <v>0.69791666666667096</v>
      </c>
    </row>
    <row r="125" spans="1:33" s="28"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105">
        <v>0.70138888888889295</v>
      </c>
    </row>
    <row r="126" spans="1:33" s="28"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105">
        <v>0.70486111111111505</v>
      </c>
    </row>
    <row r="127" spans="1:33" s="28"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105">
        <v>0.70833333333333803</v>
      </c>
    </row>
    <row r="128" spans="1:33" s="28"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105">
        <v>0.71180555555556002</v>
      </c>
    </row>
    <row r="129" spans="1:33" s="28"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105">
        <v>0.71527777777778201</v>
      </c>
    </row>
    <row r="130" spans="1:33" s="28"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105">
        <v>0.718750000000004</v>
      </c>
    </row>
    <row r="131" spans="1:33" s="28" customFormat="1"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105">
        <v>0.72222222222222698</v>
      </c>
    </row>
    <row r="132" spans="1:33" s="28" customFormat="1"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105">
        <v>0.72569444444444897</v>
      </c>
    </row>
    <row r="133" spans="1:33" s="28" customFormat="1"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105">
        <v>0.72916666666667096</v>
      </c>
    </row>
    <row r="134" spans="1:33" s="28" customFormat="1"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105">
        <v>0.73263888888889395</v>
      </c>
    </row>
    <row r="135" spans="1:33" s="28" customFormat="1"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105">
        <v>0.73611111111111605</v>
      </c>
    </row>
    <row r="136" spans="1:33" s="28" customFormat="1" ht="17.25" x14ac:dyDescent="0.1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105">
        <v>0.73958333333333803</v>
      </c>
    </row>
    <row r="137" spans="1:33" s="28" customFormat="1" ht="17.25" x14ac:dyDescent="0.1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105">
        <v>0.74305555555556002</v>
      </c>
    </row>
    <row r="138" spans="1:33" s="28" customFormat="1" ht="17.25" x14ac:dyDescent="0.1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105">
        <v>0.74652777777778301</v>
      </c>
    </row>
    <row r="139" spans="1:33" s="28" customFormat="1" ht="17.25" x14ac:dyDescent="0.1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105">
        <v>0.750000000000005</v>
      </c>
    </row>
    <row r="140" spans="1:33" s="28" customFormat="1" ht="17.25" x14ac:dyDescent="0.1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105">
        <v>0.75347222222222698</v>
      </c>
    </row>
    <row r="141" spans="1:33" s="28" customFormat="1" ht="17.25" x14ac:dyDescent="0.1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105">
        <v>0.75694444444444897</v>
      </c>
    </row>
    <row r="142" spans="1:33" s="28" customFormat="1" ht="17.25" x14ac:dyDescent="0.1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105">
        <v>0.76041666666667196</v>
      </c>
    </row>
    <row r="143" spans="1:33" s="28" customFormat="1" ht="17.25" x14ac:dyDescent="0.15">
      <c r="A143" s="5"/>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6"/>
      <c r="AG143" s="105">
        <v>0.76388888888889395</v>
      </c>
    </row>
    <row r="144" spans="1:33" s="28" customFormat="1" x14ac:dyDescent="0.15">
      <c r="A144" s="5"/>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105">
        <v>0.76736111111111605</v>
      </c>
    </row>
    <row r="145" spans="1:33" s="28" customFormat="1" x14ac:dyDescent="0.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105">
        <v>0.77083333333333803</v>
      </c>
    </row>
    <row r="146" spans="1:33" s="28" customFormat="1" x14ac:dyDescent="0.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105">
        <v>0.77430555555556102</v>
      </c>
    </row>
    <row r="147" spans="1:33" s="28" customFormat="1" x14ac:dyDescent="0.1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105">
        <v>0.77777777777778301</v>
      </c>
    </row>
    <row r="148" spans="1:33" s="28" customFormat="1" x14ac:dyDescent="0.1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105">
        <v>0.781250000000005</v>
      </c>
    </row>
    <row r="149" spans="1:33" s="28" customFormat="1" x14ac:dyDescent="0.1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105">
        <v>0.78472222222222798</v>
      </c>
    </row>
    <row r="150" spans="1:33" s="28" customFormat="1" x14ac:dyDescent="0.1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105">
        <v>0.78819444444444997</v>
      </c>
    </row>
    <row r="151" spans="1:33" s="28" customFormat="1" x14ac:dyDescent="0.1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G151" s="105">
        <v>0.79166666666667196</v>
      </c>
    </row>
  </sheetData>
  <mergeCells count="94">
    <mergeCell ref="B32:AC32"/>
    <mergeCell ref="S22:U22"/>
    <mergeCell ref="V22:X22"/>
    <mergeCell ref="Y22:AC22"/>
    <mergeCell ref="E10:I10"/>
    <mergeCell ref="J10:K11"/>
    <mergeCell ref="M10:P10"/>
    <mergeCell ref="R10:U10"/>
    <mergeCell ref="Y13:AC14"/>
    <mergeCell ref="E14:U14"/>
    <mergeCell ref="V10:X11"/>
    <mergeCell ref="Y10:AC11"/>
    <mergeCell ref="B13:C14"/>
    <mergeCell ref="E13:U13"/>
    <mergeCell ref="V13:X14"/>
    <mergeCell ref="E11:I11"/>
    <mergeCell ref="M11:P11"/>
    <mergeCell ref="R11:U11"/>
    <mergeCell ref="B10:C11"/>
    <mergeCell ref="B3:AC3"/>
    <mergeCell ref="B6:C6"/>
    <mergeCell ref="D6:AC6"/>
    <mergeCell ref="B7:C7"/>
    <mergeCell ref="D7:AC7"/>
    <mergeCell ref="V16:X17"/>
    <mergeCell ref="B16:O17"/>
    <mergeCell ref="P16:R17"/>
    <mergeCell ref="B18:O18"/>
    <mergeCell ref="P18:R18"/>
    <mergeCell ref="S18:U18"/>
    <mergeCell ref="V18:X18"/>
    <mergeCell ref="S16:U17"/>
    <mergeCell ref="C28:O28"/>
    <mergeCell ref="C29:O29"/>
    <mergeCell ref="P27:R27"/>
    <mergeCell ref="P28:R28"/>
    <mergeCell ref="B31:AC31"/>
    <mergeCell ref="S27:U27"/>
    <mergeCell ref="V27:X27"/>
    <mergeCell ref="S28:U28"/>
    <mergeCell ref="V28:X28"/>
    <mergeCell ref="Y18:AC18"/>
    <mergeCell ref="V25:X25"/>
    <mergeCell ref="P24:R24"/>
    <mergeCell ref="S24:U24"/>
    <mergeCell ref="C27:O27"/>
    <mergeCell ref="C19:O19"/>
    <mergeCell ref="C20:O20"/>
    <mergeCell ref="P20:R20"/>
    <mergeCell ref="S20:U20"/>
    <mergeCell ref="V20:X20"/>
    <mergeCell ref="P19:R19"/>
    <mergeCell ref="S19:U19"/>
    <mergeCell ref="V19:X19"/>
    <mergeCell ref="Y28:AC28"/>
    <mergeCell ref="Y29:AC29"/>
    <mergeCell ref="P29:R29"/>
    <mergeCell ref="S29:U29"/>
    <mergeCell ref="V29:X29"/>
    <mergeCell ref="AM16:AN16"/>
    <mergeCell ref="Y26:AC26"/>
    <mergeCell ref="Y27:AC27"/>
    <mergeCell ref="Y24:AC24"/>
    <mergeCell ref="Y25:AC25"/>
    <mergeCell ref="AH16:AH17"/>
    <mergeCell ref="AI16:AJ16"/>
    <mergeCell ref="AK16:AL16"/>
    <mergeCell ref="AI18:AJ18"/>
    <mergeCell ref="Y21:AC21"/>
    <mergeCell ref="Y23:AC23"/>
    <mergeCell ref="Y19:AC19"/>
    <mergeCell ref="Y20:AC20"/>
    <mergeCell ref="Y16:AC17"/>
    <mergeCell ref="AK18:AL18"/>
    <mergeCell ref="AM18:AN18"/>
    <mergeCell ref="P21:R21"/>
    <mergeCell ref="S21:U21"/>
    <mergeCell ref="V21:X21"/>
    <mergeCell ref="P26:R26"/>
    <mergeCell ref="S26:U26"/>
    <mergeCell ref="V26:X26"/>
    <mergeCell ref="P25:R25"/>
    <mergeCell ref="S25:U25"/>
    <mergeCell ref="V24:X24"/>
    <mergeCell ref="P23:R23"/>
    <mergeCell ref="C22:O22"/>
    <mergeCell ref="P22:R22"/>
    <mergeCell ref="S23:U23"/>
    <mergeCell ref="V23:X23"/>
    <mergeCell ref="C21:O21"/>
    <mergeCell ref="C23:O23"/>
    <mergeCell ref="C24:O24"/>
    <mergeCell ref="C25:O25"/>
    <mergeCell ref="C26:O26"/>
  </mergeCells>
  <phoneticPr fontId="1"/>
  <dataValidations count="3">
    <dataValidation type="list" allowBlank="1" showInputMessage="1" showErrorMessage="1" sqref="M10 M11:P11 R10 R11:U11" xr:uid="{00000000-0002-0000-0F00-000000000000}">
      <formula1>$AG$17:$AG$151</formula1>
    </dataValidation>
    <dataValidation type="list" allowBlank="1" showInputMessage="1" showErrorMessage="1" sqref="S19:S28 V19:V28 P19:P28" xr:uid="{00000000-0002-0000-0F00-000001000000}">
      <formula1>$AH$19:$AH$23</formula1>
    </dataValidation>
    <dataValidation type="list" allowBlank="1" showInputMessage="1" showErrorMessage="1" sqref="S29 V29 P29" xr:uid="{00000000-0002-0000-0F00-000002000000}">
      <formula1>$AH$19:$AH$22</formula1>
    </dataValidation>
  </dataValidations>
  <printOptions horizontalCentered="1"/>
  <pageMargins left="0.70866141732283472" right="0.70866141732283472" top="0.74803149606299213" bottom="0" header="0.31496062992125984" footer="0.31496062992125984"/>
  <pageSetup paperSize="9" orientation="portrait" horizontalDpi="300" verticalDpi="300" r:id="rId1"/>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dimension ref="A1:AR150"/>
  <sheetViews>
    <sheetView showGridLines="0" zoomScaleNormal="100" workbookViewId="0">
      <selection activeCell="E13" sqref="E13:U13"/>
    </sheetView>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0" style="6" hidden="1" customWidth="1"/>
    <col min="32" max="33" width="8.5" style="28" hidden="1" customWidth="1"/>
    <col min="34" max="34" width="3.875" style="28" hidden="1" customWidth="1"/>
    <col min="35" max="40" width="8.5" style="28" hidden="1" customWidth="1"/>
    <col min="41" max="16384" width="9" style="6"/>
  </cols>
  <sheetData>
    <row r="1" spans="1:41" ht="21" x14ac:dyDescent="0.1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1:41" s="73" customFormat="1" ht="3" customHeight="1" x14ac:dyDescent="0.15">
      <c r="B2" s="74"/>
      <c r="AE2" s="75"/>
    </row>
    <row r="3" spans="1:41" s="73" customFormat="1" ht="42" customHeight="1" x14ac:dyDescent="0.15">
      <c r="B3" s="381" t="s">
        <v>224</v>
      </c>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76"/>
      <c r="AE3" s="77"/>
    </row>
    <row r="4" spans="1:41" s="73" customFormat="1" ht="7.5" customHeight="1" x14ac:dyDescent="0.15">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7"/>
    </row>
    <row r="5" spans="1:41" s="73" customFormat="1" ht="7.5" customHeight="1" x14ac:dyDescent="0.15">
      <c r="A5" s="78"/>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80"/>
      <c r="AE5" s="75"/>
      <c r="AF5" s="81"/>
      <c r="AG5" s="81"/>
      <c r="AH5" s="81"/>
      <c r="AI5" s="81"/>
      <c r="AJ5" s="81"/>
      <c r="AK5" s="81"/>
      <c r="AL5" s="81"/>
      <c r="AM5" s="81"/>
      <c r="AN5" s="81"/>
    </row>
    <row r="6" spans="1:41" s="73" customFormat="1" ht="18.75" customHeight="1" x14ac:dyDescent="0.15">
      <c r="A6" s="78"/>
      <c r="B6" s="481" t="s">
        <v>28</v>
      </c>
      <c r="C6" s="481"/>
      <c r="D6" s="516" t="s">
        <v>223</v>
      </c>
      <c r="E6" s="516"/>
      <c r="F6" s="516"/>
      <c r="G6" s="516"/>
      <c r="H6" s="516"/>
      <c r="I6" s="516"/>
      <c r="J6" s="516"/>
      <c r="K6" s="516"/>
      <c r="L6" s="516"/>
      <c r="M6" s="516"/>
      <c r="N6" s="516"/>
      <c r="O6" s="516"/>
      <c r="P6" s="516"/>
      <c r="Q6" s="516"/>
      <c r="R6" s="516"/>
      <c r="S6" s="516"/>
      <c r="T6" s="516"/>
      <c r="U6" s="516"/>
      <c r="V6" s="516"/>
      <c r="W6" s="516"/>
      <c r="X6" s="516"/>
      <c r="Y6" s="516"/>
      <c r="Z6" s="516"/>
      <c r="AA6" s="516"/>
      <c r="AB6" s="516"/>
      <c r="AC6" s="517"/>
      <c r="AE6" s="75"/>
      <c r="AF6" s="81"/>
      <c r="AG6" s="81"/>
      <c r="AH6" s="81"/>
      <c r="AI6" s="81"/>
      <c r="AJ6" s="81"/>
      <c r="AO6" s="73" t="s">
        <v>151</v>
      </c>
    </row>
    <row r="7" spans="1:41" s="73" customFormat="1" ht="32.1" customHeight="1" x14ac:dyDescent="0.15">
      <c r="A7" s="78"/>
      <c r="B7" s="482" t="s">
        <v>327</v>
      </c>
      <c r="C7" s="482"/>
      <c r="D7" s="584" t="s">
        <v>245</v>
      </c>
      <c r="E7" s="584"/>
      <c r="F7" s="584"/>
      <c r="G7" s="584"/>
      <c r="H7" s="584"/>
      <c r="I7" s="584"/>
      <c r="J7" s="584"/>
      <c r="K7" s="584"/>
      <c r="L7" s="584"/>
      <c r="M7" s="584"/>
      <c r="N7" s="584"/>
      <c r="O7" s="584"/>
      <c r="P7" s="584"/>
      <c r="Q7" s="584"/>
      <c r="R7" s="584"/>
      <c r="S7" s="584"/>
      <c r="T7" s="584"/>
      <c r="U7" s="584"/>
      <c r="V7" s="584"/>
      <c r="W7" s="584"/>
      <c r="X7" s="584"/>
      <c r="Y7" s="584"/>
      <c r="Z7" s="584"/>
      <c r="AA7" s="584"/>
      <c r="AB7" s="584"/>
      <c r="AC7" s="585"/>
      <c r="AE7" s="75"/>
      <c r="AI7" s="81"/>
      <c r="AJ7" s="81"/>
      <c r="AK7" s="81"/>
      <c r="AL7" s="81"/>
      <c r="AM7" s="81"/>
      <c r="AN7" s="81"/>
    </row>
    <row r="8" spans="1:41" s="73" customFormat="1" ht="7.5" customHeight="1" x14ac:dyDescent="0.15">
      <c r="A8" s="78"/>
      <c r="B8" s="82"/>
      <c r="C8" s="83"/>
      <c r="D8" s="83"/>
      <c r="E8" s="83"/>
      <c r="F8" s="83"/>
      <c r="G8" s="83"/>
      <c r="H8" s="83"/>
      <c r="I8" s="82"/>
      <c r="J8" s="83"/>
      <c r="K8" s="83"/>
      <c r="L8" s="83"/>
      <c r="M8" s="83"/>
      <c r="N8" s="83"/>
      <c r="O8" s="83"/>
      <c r="P8" s="83"/>
      <c r="Q8" s="83"/>
      <c r="R8" s="83"/>
      <c r="S8" s="83"/>
      <c r="T8" s="83"/>
      <c r="U8" s="83"/>
      <c r="V8" s="83"/>
      <c r="W8" s="83"/>
      <c r="X8" s="83"/>
      <c r="Y8" s="83"/>
      <c r="Z8" s="83"/>
      <c r="AA8" s="83"/>
      <c r="AB8" s="83"/>
      <c r="AC8" s="84"/>
      <c r="AE8" s="75"/>
    </row>
    <row r="9" spans="1:41" s="73" customFormat="1" ht="7.5" customHeight="1" thickBot="1" x14ac:dyDescent="0.2">
      <c r="AE9" s="75"/>
    </row>
    <row r="10" spans="1:41" s="73" customFormat="1" ht="18.75" customHeight="1" x14ac:dyDescent="0.15">
      <c r="B10" s="374" t="s">
        <v>29</v>
      </c>
      <c r="C10" s="374"/>
      <c r="D10" s="85">
        <v>1</v>
      </c>
      <c r="E10" s="491"/>
      <c r="F10" s="492"/>
      <c r="G10" s="492"/>
      <c r="H10" s="492"/>
      <c r="I10" s="493"/>
      <c r="J10" s="496" t="s">
        <v>30</v>
      </c>
      <c r="K10" s="374"/>
      <c r="L10" s="86">
        <v>1</v>
      </c>
      <c r="M10" s="475"/>
      <c r="N10" s="494"/>
      <c r="O10" s="494"/>
      <c r="P10" s="495"/>
      <c r="Q10" s="87" t="s">
        <v>1</v>
      </c>
      <c r="R10" s="475"/>
      <c r="S10" s="476"/>
      <c r="T10" s="476"/>
      <c r="U10" s="477"/>
      <c r="V10" s="496" t="s">
        <v>2</v>
      </c>
      <c r="W10" s="374"/>
      <c r="X10" s="374"/>
      <c r="Y10" s="518" t="str">
        <f>IF(ISBLANK(シート1!N7),"",シート1!N7)</f>
        <v/>
      </c>
      <c r="Z10" s="519"/>
      <c r="AA10" s="519"/>
      <c r="AB10" s="519"/>
      <c r="AC10" s="520"/>
      <c r="AE10" s="75"/>
    </row>
    <row r="11" spans="1:41" s="73" customFormat="1" ht="18.75" customHeight="1" thickBot="1" x14ac:dyDescent="0.2">
      <c r="B11" s="374"/>
      <c r="C11" s="374"/>
      <c r="D11" s="88">
        <v>2</v>
      </c>
      <c r="E11" s="478"/>
      <c r="F11" s="479"/>
      <c r="G11" s="479"/>
      <c r="H11" s="479"/>
      <c r="I11" s="480"/>
      <c r="J11" s="496"/>
      <c r="K11" s="374"/>
      <c r="L11" s="86">
        <v>2</v>
      </c>
      <c r="M11" s="487"/>
      <c r="N11" s="488"/>
      <c r="O11" s="488"/>
      <c r="P11" s="489"/>
      <c r="Q11" s="87" t="s">
        <v>1</v>
      </c>
      <c r="R11" s="487"/>
      <c r="S11" s="488"/>
      <c r="T11" s="488"/>
      <c r="U11" s="489"/>
      <c r="V11" s="496"/>
      <c r="W11" s="374"/>
      <c r="X11" s="374"/>
      <c r="Y11" s="521"/>
      <c r="Z11" s="522"/>
      <c r="AA11" s="522"/>
      <c r="AB11" s="522"/>
      <c r="AC11" s="523"/>
      <c r="AD11" s="89"/>
      <c r="AE11" s="89"/>
      <c r="AF11" s="89"/>
      <c r="AG11" s="89"/>
      <c r="AI11" s="75"/>
    </row>
    <row r="12" spans="1:41" s="90" customFormat="1" ht="3.75" customHeight="1" thickBot="1" x14ac:dyDescent="0.2">
      <c r="B12" s="91"/>
      <c r="C12" s="91"/>
      <c r="D12" s="92"/>
      <c r="E12" s="91"/>
      <c r="F12" s="91"/>
      <c r="G12" s="91"/>
      <c r="H12" s="91"/>
      <c r="I12" s="93"/>
      <c r="J12" s="92"/>
      <c r="K12" s="92"/>
      <c r="L12" s="91"/>
      <c r="M12" s="91"/>
      <c r="N12" s="91"/>
      <c r="O12" s="92"/>
      <c r="P12" s="92"/>
      <c r="Q12" s="92"/>
      <c r="R12" s="92"/>
      <c r="S12" s="91"/>
      <c r="T12" s="91"/>
      <c r="U12" s="91"/>
      <c r="V12" s="91"/>
      <c r="W12" s="91"/>
      <c r="X12" s="91"/>
      <c r="Y12" s="91"/>
      <c r="Z12" s="91"/>
      <c r="AA12" s="94"/>
      <c r="AB12" s="92"/>
      <c r="AC12" s="92"/>
      <c r="AF12" s="73"/>
      <c r="AG12" s="73"/>
    </row>
    <row r="13" spans="1:41" s="73" customFormat="1" ht="18.75" customHeight="1" x14ac:dyDescent="0.15">
      <c r="B13" s="374" t="s">
        <v>4</v>
      </c>
      <c r="C13" s="374"/>
      <c r="D13" s="85">
        <v>1</v>
      </c>
      <c r="E13" s="555"/>
      <c r="F13" s="556"/>
      <c r="G13" s="556"/>
      <c r="H13" s="556"/>
      <c r="I13" s="556"/>
      <c r="J13" s="556"/>
      <c r="K13" s="556"/>
      <c r="L13" s="556"/>
      <c r="M13" s="556"/>
      <c r="N13" s="556"/>
      <c r="O13" s="556"/>
      <c r="P13" s="556"/>
      <c r="Q13" s="556"/>
      <c r="R13" s="556"/>
      <c r="S13" s="556"/>
      <c r="T13" s="556"/>
      <c r="U13" s="557"/>
      <c r="V13" s="496" t="s">
        <v>3</v>
      </c>
      <c r="W13" s="374"/>
      <c r="X13" s="377"/>
      <c r="Y13" s="518" t="str">
        <f>IF(ISBLANK(シート1!N9),"",シート1!N9)</f>
        <v/>
      </c>
      <c r="Z13" s="519"/>
      <c r="AA13" s="519"/>
      <c r="AB13" s="519"/>
      <c r="AC13" s="520"/>
    </row>
    <row r="14" spans="1:41" s="73" customFormat="1" ht="18.75" customHeight="1" thickBot="1" x14ac:dyDescent="0.2">
      <c r="B14" s="374"/>
      <c r="C14" s="374"/>
      <c r="D14" s="88">
        <v>2</v>
      </c>
      <c r="E14" s="500"/>
      <c r="F14" s="501"/>
      <c r="G14" s="501"/>
      <c r="H14" s="501"/>
      <c r="I14" s="501"/>
      <c r="J14" s="501"/>
      <c r="K14" s="501"/>
      <c r="L14" s="501"/>
      <c r="M14" s="501"/>
      <c r="N14" s="501"/>
      <c r="O14" s="501"/>
      <c r="P14" s="501"/>
      <c r="Q14" s="501"/>
      <c r="R14" s="501"/>
      <c r="S14" s="501"/>
      <c r="T14" s="501"/>
      <c r="U14" s="502"/>
      <c r="V14" s="496"/>
      <c r="W14" s="374"/>
      <c r="X14" s="377"/>
      <c r="Y14" s="521"/>
      <c r="Z14" s="522"/>
      <c r="AA14" s="522"/>
      <c r="AB14" s="522"/>
      <c r="AC14" s="523"/>
    </row>
    <row r="15" spans="1:41" s="73" customFormat="1" x14ac:dyDescent="0.15">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row>
    <row r="16" spans="1:41" s="73" customFormat="1" ht="22.5" customHeight="1" x14ac:dyDescent="0.15">
      <c r="A16" s="75"/>
      <c r="B16" s="503" t="s">
        <v>33</v>
      </c>
      <c r="C16" s="504"/>
      <c r="D16" s="504"/>
      <c r="E16" s="504"/>
      <c r="F16" s="504"/>
      <c r="G16" s="504"/>
      <c r="H16" s="504"/>
      <c r="I16" s="504"/>
      <c r="J16" s="504"/>
      <c r="K16" s="504"/>
      <c r="L16" s="504"/>
      <c r="M16" s="504"/>
      <c r="N16" s="504"/>
      <c r="O16" s="505"/>
      <c r="P16" s="443" t="s">
        <v>206</v>
      </c>
      <c r="Q16" s="444"/>
      <c r="R16" s="445"/>
      <c r="S16" s="443" t="s">
        <v>205</v>
      </c>
      <c r="T16" s="444"/>
      <c r="U16" s="445"/>
      <c r="V16" s="443" t="s">
        <v>215</v>
      </c>
      <c r="W16" s="444"/>
      <c r="X16" s="445"/>
      <c r="Y16" s="490" t="s">
        <v>35</v>
      </c>
      <c r="Z16" s="490"/>
      <c r="AA16" s="490"/>
      <c r="AB16" s="490"/>
      <c r="AC16" s="490"/>
      <c r="AD16" s="75"/>
      <c r="AF16" s="95" t="s">
        <v>13</v>
      </c>
      <c r="AG16" s="95" t="s">
        <v>31</v>
      </c>
      <c r="AH16" s="463"/>
      <c r="AI16" s="434" t="s">
        <v>43</v>
      </c>
      <c r="AJ16" s="435"/>
      <c r="AK16" s="434" t="s">
        <v>34</v>
      </c>
      <c r="AL16" s="435"/>
      <c r="AM16" s="434" t="s">
        <v>42</v>
      </c>
      <c r="AN16" s="435"/>
    </row>
    <row r="17" spans="1:40" s="73" customFormat="1" ht="22.5" customHeight="1" thickBot="1" x14ac:dyDescent="0.2">
      <c r="A17" s="75"/>
      <c r="B17" s="506"/>
      <c r="C17" s="507"/>
      <c r="D17" s="507"/>
      <c r="E17" s="507"/>
      <c r="F17" s="507"/>
      <c r="G17" s="507"/>
      <c r="H17" s="507"/>
      <c r="I17" s="507"/>
      <c r="J17" s="507"/>
      <c r="K17" s="507"/>
      <c r="L17" s="507"/>
      <c r="M17" s="507"/>
      <c r="N17" s="507"/>
      <c r="O17" s="508"/>
      <c r="P17" s="446"/>
      <c r="Q17" s="447"/>
      <c r="R17" s="448"/>
      <c r="S17" s="446"/>
      <c r="T17" s="447"/>
      <c r="U17" s="448"/>
      <c r="V17" s="446"/>
      <c r="W17" s="447"/>
      <c r="X17" s="448"/>
      <c r="Y17" s="490"/>
      <c r="Z17" s="490"/>
      <c r="AA17" s="490"/>
      <c r="AB17" s="490"/>
      <c r="AC17" s="490"/>
      <c r="AD17" s="75"/>
      <c r="AF17" s="96"/>
      <c r="AG17" s="97" t="s">
        <v>32</v>
      </c>
      <c r="AH17" s="464"/>
      <c r="AI17" s="98" t="s">
        <v>44</v>
      </c>
      <c r="AJ17" s="99" t="s">
        <v>45</v>
      </c>
      <c r="AK17" s="98" t="s">
        <v>44</v>
      </c>
      <c r="AL17" s="100" t="s">
        <v>45</v>
      </c>
      <c r="AM17" s="101" t="s">
        <v>171</v>
      </c>
      <c r="AN17" s="100" t="s">
        <v>45</v>
      </c>
    </row>
    <row r="18" spans="1:40" s="73" customFormat="1" ht="30" customHeight="1" thickBot="1" x14ac:dyDescent="0.2">
      <c r="A18" s="75"/>
      <c r="B18" s="485" t="s">
        <v>152</v>
      </c>
      <c r="C18" s="486"/>
      <c r="D18" s="486"/>
      <c r="E18" s="486"/>
      <c r="F18" s="486"/>
      <c r="G18" s="486"/>
      <c r="H18" s="486"/>
      <c r="I18" s="486"/>
      <c r="J18" s="486"/>
      <c r="K18" s="486"/>
      <c r="L18" s="486"/>
      <c r="M18" s="486"/>
      <c r="N18" s="486"/>
      <c r="O18" s="486"/>
      <c r="P18" s="515"/>
      <c r="Q18" s="437"/>
      <c r="R18" s="438"/>
      <c r="S18" s="436"/>
      <c r="T18" s="437"/>
      <c r="U18" s="438"/>
      <c r="V18" s="436"/>
      <c r="W18" s="437"/>
      <c r="X18" s="439"/>
      <c r="Y18" s="648"/>
      <c r="Z18" s="649"/>
      <c r="AA18" s="649"/>
      <c r="AB18" s="649"/>
      <c r="AC18" s="649"/>
      <c r="AD18" s="75"/>
      <c r="AF18" s="95" t="s">
        <v>13</v>
      </c>
      <c r="AG18" s="95" t="s">
        <v>31</v>
      </c>
      <c r="AH18" s="102"/>
      <c r="AI18" s="434" t="s">
        <v>43</v>
      </c>
      <c r="AJ18" s="435"/>
      <c r="AK18" s="434" t="s">
        <v>34</v>
      </c>
      <c r="AL18" s="435"/>
      <c r="AM18" s="434" t="s">
        <v>42</v>
      </c>
      <c r="AN18" s="435"/>
    </row>
    <row r="19" spans="1:40" s="73" customFormat="1" ht="41.25" customHeight="1" x14ac:dyDescent="0.15">
      <c r="A19" s="75"/>
      <c r="B19" s="103" t="s">
        <v>36</v>
      </c>
      <c r="C19" s="461" t="s">
        <v>320</v>
      </c>
      <c r="D19" s="462"/>
      <c r="E19" s="462"/>
      <c r="F19" s="462"/>
      <c r="G19" s="462"/>
      <c r="H19" s="462"/>
      <c r="I19" s="462"/>
      <c r="J19" s="462"/>
      <c r="K19" s="462"/>
      <c r="L19" s="462"/>
      <c r="M19" s="462"/>
      <c r="N19" s="462"/>
      <c r="O19" s="462"/>
      <c r="P19" s="591"/>
      <c r="Q19" s="592"/>
      <c r="R19" s="593"/>
      <c r="S19" s="652"/>
      <c r="T19" s="592"/>
      <c r="U19" s="653"/>
      <c r="V19" s="654"/>
      <c r="W19" s="654"/>
      <c r="X19" s="654"/>
      <c r="Y19" s="635"/>
      <c r="Z19" s="635"/>
      <c r="AA19" s="635"/>
      <c r="AB19" s="635"/>
      <c r="AC19" s="636"/>
      <c r="AD19" s="75"/>
      <c r="AF19" s="104" t="s">
        <v>172</v>
      </c>
      <c r="AG19" s="105">
        <v>0.33333333333333331</v>
      </c>
      <c r="AH19" s="106"/>
      <c r="AI19" s="107"/>
      <c r="AJ19" s="108"/>
      <c r="AK19" s="109"/>
      <c r="AL19" s="110"/>
      <c r="AM19" s="109"/>
      <c r="AN19" s="110"/>
    </row>
    <row r="20" spans="1:40" s="73" customFormat="1" ht="41.25" customHeight="1" x14ac:dyDescent="0.15">
      <c r="A20" s="75"/>
      <c r="B20" s="103" t="s">
        <v>207</v>
      </c>
      <c r="C20" s="408" t="s">
        <v>321</v>
      </c>
      <c r="D20" s="409"/>
      <c r="E20" s="409"/>
      <c r="F20" s="409"/>
      <c r="G20" s="409"/>
      <c r="H20" s="409"/>
      <c r="I20" s="409"/>
      <c r="J20" s="409"/>
      <c r="K20" s="409"/>
      <c r="L20" s="409"/>
      <c r="M20" s="409"/>
      <c r="N20" s="409"/>
      <c r="O20" s="409"/>
      <c r="P20" s="586"/>
      <c r="Q20" s="587"/>
      <c r="R20" s="588"/>
      <c r="S20" s="645"/>
      <c r="T20" s="646"/>
      <c r="U20" s="647"/>
      <c r="V20" s="651"/>
      <c r="W20" s="651"/>
      <c r="X20" s="651"/>
      <c r="Y20" s="637"/>
      <c r="Z20" s="637"/>
      <c r="AA20" s="637"/>
      <c r="AB20" s="637"/>
      <c r="AC20" s="638"/>
      <c r="AD20" s="75"/>
      <c r="AF20" s="81"/>
      <c r="AG20" s="105">
        <v>0.33680555555555558</v>
      </c>
      <c r="AH20" s="113">
        <v>4</v>
      </c>
      <c r="AI20" s="114" t="s">
        <v>175</v>
      </c>
      <c r="AJ20" s="115" t="s">
        <v>176</v>
      </c>
      <c r="AK20" s="114" t="s">
        <v>58</v>
      </c>
      <c r="AL20" s="116" t="s">
        <v>59</v>
      </c>
      <c r="AM20" s="114" t="s">
        <v>60</v>
      </c>
      <c r="AN20" s="116" t="s">
        <v>61</v>
      </c>
    </row>
    <row r="21" spans="1:40" s="73" customFormat="1" ht="41.25" customHeight="1" x14ac:dyDescent="0.15">
      <c r="A21" s="75"/>
      <c r="B21" s="103" t="s">
        <v>208</v>
      </c>
      <c r="C21" s="408" t="s">
        <v>322</v>
      </c>
      <c r="D21" s="409"/>
      <c r="E21" s="409"/>
      <c r="F21" s="409"/>
      <c r="G21" s="409"/>
      <c r="H21" s="409"/>
      <c r="I21" s="409"/>
      <c r="J21" s="409"/>
      <c r="K21" s="409"/>
      <c r="L21" s="409"/>
      <c r="M21" s="409"/>
      <c r="N21" s="409"/>
      <c r="O21" s="409"/>
      <c r="P21" s="586"/>
      <c r="Q21" s="587"/>
      <c r="R21" s="588"/>
      <c r="S21" s="469"/>
      <c r="T21" s="466"/>
      <c r="U21" s="470"/>
      <c r="V21" s="471"/>
      <c r="W21" s="471"/>
      <c r="X21" s="471"/>
      <c r="Y21" s="449"/>
      <c r="Z21" s="449"/>
      <c r="AA21" s="449"/>
      <c r="AB21" s="449"/>
      <c r="AC21" s="450"/>
      <c r="AD21" s="75"/>
      <c r="AF21" s="81"/>
      <c r="AG21" s="105">
        <v>0.34027777777777801</v>
      </c>
      <c r="AH21" s="73">
        <v>3</v>
      </c>
      <c r="AI21" s="114" t="s">
        <v>177</v>
      </c>
      <c r="AJ21" s="115" t="s">
        <v>176</v>
      </c>
      <c r="AK21" s="114" t="s">
        <v>62</v>
      </c>
      <c r="AL21" s="116" t="s">
        <v>63</v>
      </c>
      <c r="AM21" s="114" t="s">
        <v>64</v>
      </c>
      <c r="AN21" s="116" t="s">
        <v>65</v>
      </c>
    </row>
    <row r="22" spans="1:40" s="73" customFormat="1" ht="41.25" customHeight="1" x14ac:dyDescent="0.15">
      <c r="A22" s="75"/>
      <c r="B22" s="103" t="s">
        <v>209</v>
      </c>
      <c r="C22" s="408" t="s">
        <v>323</v>
      </c>
      <c r="D22" s="409"/>
      <c r="E22" s="409"/>
      <c r="F22" s="409"/>
      <c r="G22" s="409"/>
      <c r="H22" s="409"/>
      <c r="I22" s="409"/>
      <c r="J22" s="409"/>
      <c r="K22" s="409"/>
      <c r="L22" s="409"/>
      <c r="M22" s="409"/>
      <c r="N22" s="409"/>
      <c r="O22" s="409"/>
      <c r="P22" s="586"/>
      <c r="Q22" s="587"/>
      <c r="R22" s="588"/>
      <c r="S22" s="469"/>
      <c r="T22" s="466"/>
      <c r="U22" s="470"/>
      <c r="V22" s="471"/>
      <c r="W22" s="471"/>
      <c r="X22" s="471"/>
      <c r="Y22" s="449"/>
      <c r="Z22" s="449"/>
      <c r="AA22" s="449"/>
      <c r="AB22" s="449"/>
      <c r="AC22" s="450"/>
      <c r="AD22" s="75"/>
      <c r="AF22" s="81"/>
      <c r="AG22" s="105">
        <v>0.34375</v>
      </c>
      <c r="AH22" s="113">
        <v>2</v>
      </c>
      <c r="AI22" s="118" t="s">
        <v>178</v>
      </c>
      <c r="AJ22" s="99" t="s">
        <v>176</v>
      </c>
      <c r="AK22" s="118" t="s">
        <v>66</v>
      </c>
      <c r="AL22" s="119" t="s">
        <v>67</v>
      </c>
      <c r="AM22" s="118" t="s">
        <v>68</v>
      </c>
      <c r="AN22" s="119" t="s">
        <v>69</v>
      </c>
    </row>
    <row r="23" spans="1:40" s="73" customFormat="1" ht="41.25" customHeight="1" x14ac:dyDescent="0.15">
      <c r="A23" s="75"/>
      <c r="B23" s="103" t="s">
        <v>210</v>
      </c>
      <c r="C23" s="408" t="s">
        <v>324</v>
      </c>
      <c r="D23" s="409"/>
      <c r="E23" s="409"/>
      <c r="F23" s="409"/>
      <c r="G23" s="409"/>
      <c r="H23" s="409"/>
      <c r="I23" s="409"/>
      <c r="J23" s="409"/>
      <c r="K23" s="409"/>
      <c r="L23" s="409"/>
      <c r="M23" s="409"/>
      <c r="N23" s="409"/>
      <c r="O23" s="409"/>
      <c r="P23" s="586"/>
      <c r="Q23" s="587"/>
      <c r="R23" s="588"/>
      <c r="S23" s="469"/>
      <c r="T23" s="466"/>
      <c r="U23" s="470"/>
      <c r="V23" s="471"/>
      <c r="W23" s="471"/>
      <c r="X23" s="471"/>
      <c r="Y23" s="449"/>
      <c r="Z23" s="449"/>
      <c r="AA23" s="449"/>
      <c r="AB23" s="449"/>
      <c r="AC23" s="450"/>
      <c r="AD23" s="75"/>
      <c r="AF23" s="81"/>
      <c r="AG23" s="105">
        <v>0.34722222222222199</v>
      </c>
      <c r="AH23" s="117">
        <v>1</v>
      </c>
      <c r="AI23" s="81"/>
      <c r="AJ23" s="81"/>
      <c r="AK23" s="120"/>
      <c r="AL23" s="81"/>
      <c r="AM23" s="120"/>
      <c r="AN23" s="120"/>
    </row>
    <row r="24" spans="1:40" s="73" customFormat="1" ht="41.25" customHeight="1" thickBot="1" x14ac:dyDescent="0.2">
      <c r="A24" s="75"/>
      <c r="B24" s="103" t="s">
        <v>211</v>
      </c>
      <c r="C24" s="408" t="s">
        <v>325</v>
      </c>
      <c r="D24" s="409"/>
      <c r="E24" s="409"/>
      <c r="F24" s="409"/>
      <c r="G24" s="409"/>
      <c r="H24" s="409"/>
      <c r="I24" s="409"/>
      <c r="J24" s="409"/>
      <c r="K24" s="409"/>
      <c r="L24" s="409"/>
      <c r="M24" s="409"/>
      <c r="N24" s="409"/>
      <c r="O24" s="409"/>
      <c r="P24" s="586"/>
      <c r="Q24" s="587"/>
      <c r="R24" s="588"/>
      <c r="S24" s="469"/>
      <c r="T24" s="466"/>
      <c r="U24" s="470"/>
      <c r="V24" s="471"/>
      <c r="W24" s="471"/>
      <c r="X24" s="471"/>
      <c r="Y24" s="449"/>
      <c r="Z24" s="449"/>
      <c r="AA24" s="449"/>
      <c r="AB24" s="449"/>
      <c r="AC24" s="450"/>
      <c r="AD24" s="75"/>
      <c r="AF24" s="81"/>
      <c r="AG24" s="105">
        <v>0.35069444444444497</v>
      </c>
      <c r="AH24" s="120"/>
      <c r="AI24" s="81"/>
      <c r="AJ24" s="81"/>
      <c r="AK24" s="120"/>
      <c r="AL24" s="81"/>
      <c r="AM24" s="120"/>
      <c r="AN24" s="120"/>
    </row>
    <row r="25" spans="1:40" s="73" customFormat="1" ht="41.25" customHeight="1" x14ac:dyDescent="0.15">
      <c r="A25" s="75"/>
      <c r="B25" s="124"/>
      <c r="C25" s="408"/>
      <c r="D25" s="409"/>
      <c r="E25" s="409"/>
      <c r="F25" s="409"/>
      <c r="G25" s="409"/>
      <c r="H25" s="409"/>
      <c r="I25" s="409"/>
      <c r="J25" s="409"/>
      <c r="K25" s="409"/>
      <c r="L25" s="409"/>
      <c r="M25" s="409"/>
      <c r="N25" s="409"/>
      <c r="O25" s="409"/>
      <c r="P25" s="644"/>
      <c r="Q25" s="644"/>
      <c r="R25" s="644"/>
      <c r="S25" s="644"/>
      <c r="T25" s="644"/>
      <c r="U25" s="644"/>
      <c r="V25" s="644"/>
      <c r="W25" s="644"/>
      <c r="X25" s="644"/>
      <c r="Y25" s="650"/>
      <c r="Z25" s="650"/>
      <c r="AA25" s="650"/>
      <c r="AB25" s="650"/>
      <c r="AC25" s="650"/>
      <c r="AD25" s="75"/>
      <c r="AF25" s="81"/>
      <c r="AG25" s="105">
        <v>0.35416666666666702</v>
      </c>
      <c r="AH25" s="81"/>
      <c r="AI25" s="81"/>
      <c r="AJ25" s="81"/>
      <c r="AK25" s="120"/>
      <c r="AL25" s="81"/>
      <c r="AM25" s="120"/>
      <c r="AN25" s="120"/>
    </row>
    <row r="26" spans="1:40" s="73" customFormat="1" ht="41.25" customHeight="1" x14ac:dyDescent="0.15">
      <c r="A26" s="75"/>
      <c r="B26" s="124"/>
      <c r="C26" s="408"/>
      <c r="D26" s="409"/>
      <c r="E26" s="409"/>
      <c r="F26" s="409"/>
      <c r="G26" s="409"/>
      <c r="H26" s="409"/>
      <c r="I26" s="409"/>
      <c r="J26" s="409"/>
      <c r="K26" s="409"/>
      <c r="L26" s="409"/>
      <c r="M26" s="409"/>
      <c r="N26" s="409"/>
      <c r="O26" s="639"/>
      <c r="P26" s="640"/>
      <c r="Q26" s="641"/>
      <c r="R26" s="642"/>
      <c r="S26" s="643"/>
      <c r="T26" s="641"/>
      <c r="U26" s="641"/>
      <c r="V26" s="420"/>
      <c r="W26" s="420"/>
      <c r="X26" s="420"/>
      <c r="Y26" s="633"/>
      <c r="Z26" s="633"/>
      <c r="AA26" s="633"/>
      <c r="AB26" s="633"/>
      <c r="AC26" s="634"/>
      <c r="AD26" s="75"/>
      <c r="AF26" s="81"/>
      <c r="AG26" s="105">
        <v>0.35763888888888901</v>
      </c>
      <c r="AH26" s="81"/>
      <c r="AI26" s="81"/>
      <c r="AJ26" s="81"/>
      <c r="AK26" s="120"/>
      <c r="AL26" s="81"/>
      <c r="AM26" s="120"/>
      <c r="AN26" s="120"/>
    </row>
    <row r="27" spans="1:40" s="73" customFormat="1" ht="41.25" customHeight="1" x14ac:dyDescent="0.15">
      <c r="A27" s="75"/>
      <c r="B27" s="124"/>
      <c r="C27" s="408"/>
      <c r="D27" s="409"/>
      <c r="E27" s="409"/>
      <c r="F27" s="409"/>
      <c r="G27" s="409"/>
      <c r="H27" s="409"/>
      <c r="I27" s="409"/>
      <c r="J27" s="409"/>
      <c r="K27" s="409"/>
      <c r="L27" s="409"/>
      <c r="M27" s="409"/>
      <c r="N27" s="409"/>
      <c r="O27" s="639"/>
      <c r="P27" s="640"/>
      <c r="Q27" s="641"/>
      <c r="R27" s="642"/>
      <c r="S27" s="643"/>
      <c r="T27" s="641"/>
      <c r="U27" s="641"/>
      <c r="V27" s="420"/>
      <c r="W27" s="420"/>
      <c r="X27" s="420"/>
      <c r="Y27" s="633"/>
      <c r="Z27" s="633"/>
      <c r="AA27" s="633"/>
      <c r="AB27" s="633"/>
      <c r="AC27" s="634"/>
      <c r="AD27" s="75"/>
      <c r="AF27" s="81"/>
      <c r="AG27" s="105">
        <v>0.36111111111111099</v>
      </c>
      <c r="AH27" s="81"/>
      <c r="AI27" s="81"/>
      <c r="AJ27" s="81"/>
      <c r="AK27" s="120"/>
      <c r="AL27" s="81"/>
      <c r="AM27" s="120"/>
      <c r="AN27" s="120"/>
    </row>
    <row r="28" spans="1:40" s="73" customFormat="1" ht="41.25" customHeight="1" x14ac:dyDescent="0.15">
      <c r="A28" s="75"/>
      <c r="B28" s="124"/>
      <c r="C28" s="408"/>
      <c r="D28" s="409"/>
      <c r="E28" s="409"/>
      <c r="F28" s="409"/>
      <c r="G28" s="409"/>
      <c r="H28" s="409"/>
      <c r="I28" s="409"/>
      <c r="J28" s="409"/>
      <c r="K28" s="409"/>
      <c r="L28" s="409"/>
      <c r="M28" s="409"/>
      <c r="N28" s="409"/>
      <c r="O28" s="639"/>
      <c r="P28" s="640"/>
      <c r="Q28" s="641"/>
      <c r="R28" s="642"/>
      <c r="S28" s="643"/>
      <c r="T28" s="641"/>
      <c r="U28" s="641"/>
      <c r="V28" s="420"/>
      <c r="W28" s="420"/>
      <c r="X28" s="420"/>
      <c r="Y28" s="633"/>
      <c r="Z28" s="633"/>
      <c r="AA28" s="633"/>
      <c r="AB28" s="633"/>
      <c r="AC28" s="634"/>
      <c r="AD28" s="75"/>
      <c r="AF28" s="81"/>
      <c r="AG28" s="105">
        <v>0.36458333333333398</v>
      </c>
      <c r="AH28" s="81"/>
      <c r="AI28" s="81"/>
      <c r="AJ28" s="81"/>
      <c r="AK28" s="120"/>
      <c r="AL28" s="81"/>
      <c r="AM28" s="120"/>
      <c r="AN28" s="120"/>
    </row>
    <row r="29" spans="1:40" s="256" customFormat="1" ht="41.25" customHeight="1" x14ac:dyDescent="0.15">
      <c r="A29" s="75"/>
      <c r="B29" s="281"/>
      <c r="C29" s="428"/>
      <c r="D29" s="429"/>
      <c r="E29" s="429"/>
      <c r="F29" s="429"/>
      <c r="G29" s="429"/>
      <c r="H29" s="429"/>
      <c r="I29" s="429"/>
      <c r="J29" s="429"/>
      <c r="K29" s="429"/>
      <c r="L29" s="429"/>
      <c r="M29" s="429"/>
      <c r="N29" s="429"/>
      <c r="O29" s="430"/>
      <c r="P29" s="433"/>
      <c r="Q29" s="431"/>
      <c r="R29" s="431"/>
      <c r="S29" s="431"/>
      <c r="T29" s="431"/>
      <c r="U29" s="432"/>
      <c r="V29" s="431"/>
      <c r="W29" s="431"/>
      <c r="X29" s="431"/>
      <c r="Y29" s="442"/>
      <c r="Z29" s="442"/>
      <c r="AA29" s="442"/>
      <c r="AB29" s="442"/>
      <c r="AC29" s="442"/>
      <c r="AD29" s="75"/>
      <c r="AE29" s="123"/>
      <c r="AF29" s="81"/>
      <c r="AG29" s="105">
        <v>0.36805555555555602</v>
      </c>
      <c r="AH29" s="81"/>
      <c r="AI29" s="81"/>
      <c r="AJ29" s="81"/>
      <c r="AK29" s="81"/>
      <c r="AL29" s="81"/>
      <c r="AM29" s="81"/>
      <c r="AN29" s="81"/>
    </row>
    <row r="30" spans="1:40" s="256" customFormat="1" ht="8.25" customHeight="1" x14ac:dyDescent="0.15">
      <c r="A30" s="75"/>
      <c r="B30" s="122"/>
      <c r="C30" s="75"/>
      <c r="D30" s="75"/>
      <c r="E30" s="75"/>
      <c r="F30" s="75"/>
      <c r="G30" s="75"/>
      <c r="H30" s="75"/>
      <c r="I30" s="75"/>
      <c r="J30" s="75"/>
      <c r="K30" s="75"/>
      <c r="L30" s="75"/>
      <c r="M30" s="73"/>
      <c r="N30" s="73"/>
      <c r="O30" s="73"/>
      <c r="P30" s="75"/>
      <c r="Q30" s="75"/>
      <c r="R30" s="75"/>
      <c r="S30" s="75"/>
      <c r="T30" s="75"/>
      <c r="U30" s="75"/>
      <c r="V30" s="75"/>
      <c r="W30" s="75"/>
      <c r="X30" s="75"/>
      <c r="Y30" s="75"/>
      <c r="Z30" s="75"/>
      <c r="AA30" s="75"/>
      <c r="AB30" s="75"/>
      <c r="AC30" s="75"/>
      <c r="AD30" s="75"/>
      <c r="AE30" s="123"/>
      <c r="AF30" s="81"/>
      <c r="AG30" s="105">
        <v>0.37152777777777801</v>
      </c>
      <c r="AH30" s="81"/>
      <c r="AI30" s="81"/>
      <c r="AJ30" s="81"/>
      <c r="AK30" s="81"/>
      <c r="AL30" s="81"/>
      <c r="AM30" s="81"/>
      <c r="AN30" s="81"/>
    </row>
    <row r="31" spans="1:40" s="256" customFormat="1" ht="15.75" customHeight="1" x14ac:dyDescent="0.15">
      <c r="A31" s="75"/>
      <c r="B31" s="509" t="s">
        <v>335</v>
      </c>
      <c r="C31" s="510"/>
      <c r="D31" s="510"/>
      <c r="E31" s="510"/>
      <c r="F31" s="510"/>
      <c r="G31" s="510"/>
      <c r="H31" s="510"/>
      <c r="I31" s="510"/>
      <c r="J31" s="510"/>
      <c r="K31" s="510"/>
      <c r="L31" s="510"/>
      <c r="M31" s="510"/>
      <c r="N31" s="510"/>
      <c r="O31" s="510"/>
      <c r="P31" s="510"/>
      <c r="Q31" s="510"/>
      <c r="R31" s="510"/>
      <c r="S31" s="510"/>
      <c r="T31" s="510"/>
      <c r="U31" s="510"/>
      <c r="V31" s="510"/>
      <c r="W31" s="510"/>
      <c r="X31" s="510"/>
      <c r="Y31" s="510"/>
      <c r="Z31" s="510"/>
      <c r="AA31" s="510"/>
      <c r="AB31" s="510"/>
      <c r="AC31" s="511"/>
      <c r="AD31" s="75"/>
      <c r="AE31" s="123"/>
      <c r="AF31" s="81"/>
      <c r="AG31" s="105">
        <v>0.375</v>
      </c>
      <c r="AH31" s="81"/>
      <c r="AI31" s="81"/>
      <c r="AJ31" s="81"/>
      <c r="AK31" s="81"/>
      <c r="AL31" s="81"/>
      <c r="AM31" s="81"/>
      <c r="AN31" s="81"/>
    </row>
    <row r="32" spans="1:40" s="256" customFormat="1" ht="15.75" customHeight="1" x14ac:dyDescent="0.15">
      <c r="A32" s="75"/>
      <c r="B32" s="512" t="s">
        <v>336</v>
      </c>
      <c r="C32" s="513"/>
      <c r="D32" s="513"/>
      <c r="E32" s="513"/>
      <c r="F32" s="513"/>
      <c r="G32" s="513"/>
      <c r="H32" s="513"/>
      <c r="I32" s="513"/>
      <c r="J32" s="513"/>
      <c r="K32" s="513"/>
      <c r="L32" s="513"/>
      <c r="M32" s="513"/>
      <c r="N32" s="513"/>
      <c r="O32" s="513"/>
      <c r="P32" s="513"/>
      <c r="Q32" s="513"/>
      <c r="R32" s="513"/>
      <c r="S32" s="513"/>
      <c r="T32" s="513"/>
      <c r="U32" s="513"/>
      <c r="V32" s="513"/>
      <c r="W32" s="513"/>
      <c r="X32" s="513"/>
      <c r="Y32" s="513"/>
      <c r="Z32" s="513"/>
      <c r="AA32" s="513"/>
      <c r="AB32" s="513"/>
      <c r="AC32" s="514"/>
      <c r="AD32" s="75"/>
      <c r="AE32" s="123"/>
      <c r="AF32" s="81"/>
      <c r="AG32" s="105">
        <v>0.37847222222222299</v>
      </c>
      <c r="AH32" s="81"/>
      <c r="AI32" s="81"/>
      <c r="AJ32" s="81"/>
      <c r="AK32" s="81"/>
      <c r="AL32" s="81"/>
      <c r="AM32" s="81"/>
      <c r="AN32" s="81"/>
    </row>
    <row r="33" spans="1:44" s="81" customFormat="1" ht="15.75" customHeight="1" x14ac:dyDescent="0.15">
      <c r="A33" s="75"/>
      <c r="B33" s="122"/>
      <c r="C33" s="75"/>
      <c r="D33" s="75"/>
      <c r="E33" s="75"/>
      <c r="F33" s="75"/>
      <c r="G33" s="75"/>
      <c r="H33" s="75"/>
      <c r="I33" s="75"/>
      <c r="J33" s="75"/>
      <c r="K33" s="75"/>
      <c r="L33" s="75"/>
      <c r="P33" s="75"/>
      <c r="Q33" s="75"/>
      <c r="R33" s="75"/>
      <c r="S33" s="75"/>
      <c r="T33" s="75"/>
      <c r="U33" s="75"/>
      <c r="V33" s="75"/>
      <c r="W33" s="75"/>
      <c r="X33" s="75"/>
      <c r="Y33" s="75"/>
      <c r="Z33" s="75"/>
      <c r="AA33" s="75"/>
      <c r="AB33" s="75"/>
      <c r="AC33" s="75"/>
      <c r="AD33" s="75"/>
      <c r="AE33" s="73"/>
      <c r="AG33" s="105">
        <v>0.38194444444444497</v>
      </c>
      <c r="AO33" s="73"/>
      <c r="AP33" s="73"/>
      <c r="AQ33" s="73"/>
      <c r="AR33" s="73"/>
    </row>
    <row r="34" spans="1:44" s="81" customFormat="1" ht="15.75" customHeight="1" x14ac:dyDescent="0.15">
      <c r="A34" s="75"/>
      <c r="B34" s="122"/>
      <c r="C34" s="75"/>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3"/>
      <c r="AG34" s="105">
        <v>0.38541666666666702</v>
      </c>
      <c r="AO34" s="73"/>
      <c r="AP34" s="73"/>
      <c r="AQ34" s="73"/>
      <c r="AR34" s="73"/>
    </row>
    <row r="35" spans="1:44" s="81" customFormat="1" ht="15.75" customHeight="1" x14ac:dyDescent="0.15">
      <c r="A35" s="75"/>
      <c r="B35" s="122"/>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123"/>
      <c r="AG35" s="105">
        <v>0.38888888888889001</v>
      </c>
      <c r="AO35" s="73"/>
      <c r="AP35" s="73"/>
      <c r="AQ35" s="73"/>
      <c r="AR35" s="73"/>
    </row>
    <row r="36" spans="1:44" s="28" customFormat="1" ht="15.75" customHeight="1" x14ac:dyDescent="0.15">
      <c r="A36" s="5"/>
      <c r="B36" s="7"/>
      <c r="C36" s="75"/>
      <c r="D36" s="75"/>
      <c r="E36" s="75"/>
      <c r="F36" s="75"/>
      <c r="G36" s="75"/>
      <c r="H36" s="75"/>
      <c r="I36" s="75"/>
      <c r="J36" s="75"/>
      <c r="K36" s="75"/>
      <c r="L36" s="75"/>
      <c r="M36" s="75"/>
      <c r="N36" s="75"/>
      <c r="O36" s="75"/>
      <c r="P36" s="75"/>
      <c r="Q36" s="5"/>
      <c r="R36" s="5"/>
      <c r="S36" s="5"/>
      <c r="T36" s="5"/>
      <c r="U36" s="5"/>
      <c r="V36" s="5"/>
      <c r="W36" s="5"/>
      <c r="X36" s="5"/>
      <c r="Y36" s="5"/>
      <c r="Z36" s="5"/>
      <c r="AA36" s="5"/>
      <c r="AB36" s="5"/>
      <c r="AC36" s="5"/>
      <c r="AD36" s="5"/>
      <c r="AE36" s="8"/>
      <c r="AG36" s="105">
        <v>0.39236111111111199</v>
      </c>
      <c r="AO36" s="6"/>
      <c r="AP36" s="6"/>
      <c r="AQ36" s="6"/>
      <c r="AR36" s="6"/>
    </row>
    <row r="37" spans="1:44" s="28" customFormat="1" ht="15.75" customHeight="1" x14ac:dyDescent="0.15">
      <c r="A37" s="5"/>
      <c r="B37" s="7"/>
      <c r="C37" s="75"/>
      <c r="D37" s="75"/>
      <c r="E37" s="75"/>
      <c r="F37" s="75"/>
      <c r="G37" s="75"/>
      <c r="H37" s="75"/>
      <c r="I37" s="75"/>
      <c r="J37" s="75"/>
      <c r="K37" s="75"/>
      <c r="L37" s="75"/>
      <c r="M37" s="75"/>
      <c r="N37" s="75"/>
      <c r="O37" s="75"/>
      <c r="P37" s="75"/>
      <c r="Q37" s="5"/>
      <c r="R37" s="5"/>
      <c r="S37" s="5"/>
      <c r="T37" s="5"/>
      <c r="U37" s="5"/>
      <c r="V37" s="5"/>
      <c r="W37" s="5"/>
      <c r="X37" s="5"/>
      <c r="Y37" s="5"/>
      <c r="Z37" s="5"/>
      <c r="AA37" s="5"/>
      <c r="AB37" s="5"/>
      <c r="AC37" s="5"/>
      <c r="AD37" s="5"/>
      <c r="AE37" s="8"/>
      <c r="AG37" s="105">
        <v>0.39583333333333398</v>
      </c>
      <c r="AO37" s="6"/>
      <c r="AP37" s="6"/>
      <c r="AQ37" s="6"/>
      <c r="AR37" s="6"/>
    </row>
    <row r="38" spans="1:44" s="28" customFormat="1" ht="15.75" customHeight="1" x14ac:dyDescent="0.15">
      <c r="A38" s="5"/>
      <c r="B38" s="7"/>
      <c r="C38" s="75"/>
      <c r="D38" s="75"/>
      <c r="E38" s="75"/>
      <c r="F38" s="75"/>
      <c r="G38" s="75"/>
      <c r="H38" s="75"/>
      <c r="I38" s="75"/>
      <c r="J38" s="75"/>
      <c r="K38" s="75"/>
      <c r="L38" s="75"/>
      <c r="M38" s="75"/>
      <c r="N38" s="75"/>
      <c r="O38" s="75"/>
      <c r="P38" s="75"/>
      <c r="Q38" s="5"/>
      <c r="R38" s="5"/>
      <c r="S38" s="5"/>
      <c r="T38" s="5"/>
      <c r="U38" s="5"/>
      <c r="V38" s="5"/>
      <c r="W38" s="5"/>
      <c r="X38" s="5"/>
      <c r="Y38" s="5"/>
      <c r="Z38" s="5"/>
      <c r="AA38" s="5"/>
      <c r="AB38" s="5"/>
      <c r="AC38" s="5"/>
      <c r="AD38" s="5"/>
      <c r="AE38" s="8"/>
      <c r="AG38" s="105">
        <v>0.39930555555555602</v>
      </c>
      <c r="AO38" s="6"/>
      <c r="AP38" s="6"/>
      <c r="AQ38" s="6"/>
      <c r="AR38" s="6"/>
    </row>
    <row r="39" spans="1:44" s="28" customFormat="1" ht="15.75" customHeight="1" x14ac:dyDescent="0.15">
      <c r="A39" s="5"/>
      <c r="B39" s="7"/>
      <c r="C39" s="75"/>
      <c r="D39" s="75"/>
      <c r="E39" s="75"/>
      <c r="F39" s="75"/>
      <c r="G39" s="75"/>
      <c r="H39" s="75"/>
      <c r="I39" s="75"/>
      <c r="J39" s="75"/>
      <c r="K39" s="75"/>
      <c r="L39" s="75"/>
      <c r="M39" s="75"/>
      <c r="N39" s="75"/>
      <c r="O39" s="75"/>
      <c r="P39" s="75"/>
      <c r="Q39" s="5"/>
      <c r="R39" s="5"/>
      <c r="S39" s="5"/>
      <c r="T39" s="5"/>
      <c r="U39" s="5"/>
      <c r="V39" s="5"/>
      <c r="W39" s="5"/>
      <c r="X39" s="5"/>
      <c r="Y39" s="5"/>
      <c r="Z39" s="5"/>
      <c r="AA39" s="5"/>
      <c r="AB39" s="5"/>
      <c r="AC39" s="5"/>
      <c r="AD39" s="5"/>
      <c r="AE39" s="8"/>
      <c r="AG39" s="105">
        <v>0.40277777777777901</v>
      </c>
      <c r="AO39" s="6"/>
      <c r="AP39" s="6"/>
      <c r="AQ39" s="6"/>
      <c r="AR39" s="6"/>
    </row>
    <row r="40" spans="1:44" s="28" customFormat="1" ht="15.75" customHeight="1" x14ac:dyDescent="0.15">
      <c r="A40" s="5"/>
      <c r="B40" s="7"/>
      <c r="C40" s="75"/>
      <c r="D40" s="75"/>
      <c r="E40" s="75"/>
      <c r="F40" s="75"/>
      <c r="G40" s="75"/>
      <c r="H40" s="75"/>
      <c r="I40" s="75"/>
      <c r="J40" s="75"/>
      <c r="K40" s="75"/>
      <c r="L40" s="75"/>
      <c r="M40" s="75"/>
      <c r="N40" s="75"/>
      <c r="O40" s="75"/>
      <c r="P40" s="75"/>
      <c r="Q40" s="5"/>
      <c r="R40" s="5"/>
      <c r="S40" s="5"/>
      <c r="T40" s="5"/>
      <c r="U40" s="5"/>
      <c r="V40" s="5"/>
      <c r="W40" s="5"/>
      <c r="X40" s="5"/>
      <c r="Y40" s="5"/>
      <c r="Z40" s="5"/>
      <c r="AA40" s="5"/>
      <c r="AB40" s="5"/>
      <c r="AC40" s="5"/>
      <c r="AD40" s="5"/>
      <c r="AE40" s="8"/>
      <c r="AG40" s="105">
        <v>0.406250000000001</v>
      </c>
      <c r="AO40" s="6"/>
      <c r="AP40" s="6"/>
      <c r="AQ40" s="6"/>
      <c r="AR40" s="6"/>
    </row>
    <row r="41" spans="1:44" s="28" customFormat="1" ht="15.75" customHeight="1" x14ac:dyDescent="0.15">
      <c r="A41" s="5"/>
      <c r="B41" s="7"/>
      <c r="C41" s="75"/>
      <c r="D41" s="75"/>
      <c r="E41" s="75"/>
      <c r="F41" s="75"/>
      <c r="G41" s="75"/>
      <c r="H41" s="75"/>
      <c r="I41" s="75"/>
      <c r="J41" s="75"/>
      <c r="K41" s="75"/>
      <c r="L41" s="75"/>
      <c r="M41" s="75"/>
      <c r="N41" s="75"/>
      <c r="O41" s="75"/>
      <c r="P41" s="75"/>
      <c r="Q41" s="5"/>
      <c r="R41" s="5"/>
      <c r="S41" s="5"/>
      <c r="T41" s="5"/>
      <c r="U41" s="5"/>
      <c r="V41" s="5"/>
      <c r="W41" s="5"/>
      <c r="X41" s="5"/>
      <c r="Y41" s="5"/>
      <c r="Z41" s="5"/>
      <c r="AA41" s="5"/>
      <c r="AB41" s="5"/>
      <c r="AC41" s="5"/>
      <c r="AD41" s="5"/>
      <c r="AE41" s="8"/>
      <c r="AG41" s="105">
        <v>0.40972222222222299</v>
      </c>
      <c r="AO41" s="6"/>
      <c r="AP41" s="6"/>
      <c r="AQ41" s="6"/>
      <c r="AR41" s="6"/>
    </row>
    <row r="42" spans="1:44" s="28" customFormat="1" ht="15.75" customHeight="1" x14ac:dyDescent="0.15">
      <c r="A42" s="5"/>
      <c r="B42" s="7"/>
      <c r="C42" s="75"/>
      <c r="D42" s="75"/>
      <c r="E42" s="75"/>
      <c r="F42" s="75"/>
      <c r="G42" s="75"/>
      <c r="H42" s="75"/>
      <c r="I42" s="75"/>
      <c r="J42" s="75"/>
      <c r="K42" s="75"/>
      <c r="L42" s="75"/>
      <c r="M42" s="75"/>
      <c r="N42" s="75"/>
      <c r="O42" s="75"/>
      <c r="P42" s="75"/>
      <c r="Q42" s="5"/>
      <c r="R42" s="5"/>
      <c r="S42" s="5"/>
      <c r="T42" s="5"/>
      <c r="U42" s="5"/>
      <c r="V42" s="5"/>
      <c r="W42" s="5"/>
      <c r="X42" s="5"/>
      <c r="Y42" s="5"/>
      <c r="Z42" s="5"/>
      <c r="AA42" s="5"/>
      <c r="AB42" s="5"/>
      <c r="AC42" s="5"/>
      <c r="AD42" s="5"/>
      <c r="AE42" s="8"/>
      <c r="AG42" s="105">
        <v>0.41319444444444497</v>
      </c>
      <c r="AO42" s="6"/>
      <c r="AP42" s="6"/>
      <c r="AQ42" s="6"/>
      <c r="AR42" s="6"/>
    </row>
    <row r="43" spans="1:44" s="28" customFormat="1" ht="15.75" customHeight="1" x14ac:dyDescent="0.15">
      <c r="A43" s="5"/>
      <c r="B43" s="7"/>
      <c r="C43" s="75"/>
      <c r="D43" s="75"/>
      <c r="E43" s="75"/>
      <c r="F43" s="75"/>
      <c r="G43" s="75"/>
      <c r="H43" s="75"/>
      <c r="I43" s="75"/>
      <c r="J43" s="75"/>
      <c r="K43" s="75"/>
      <c r="L43" s="75"/>
      <c r="M43" s="75"/>
      <c r="N43" s="75"/>
      <c r="O43" s="75"/>
      <c r="P43" s="75"/>
      <c r="Q43" s="5"/>
      <c r="R43" s="5"/>
      <c r="S43" s="5"/>
      <c r="T43" s="5"/>
      <c r="U43" s="5"/>
      <c r="V43" s="5"/>
      <c r="W43" s="5"/>
      <c r="X43" s="5"/>
      <c r="Y43" s="5"/>
      <c r="Z43" s="5"/>
      <c r="AA43" s="5"/>
      <c r="AB43" s="5"/>
      <c r="AC43" s="5"/>
      <c r="AD43" s="5"/>
      <c r="AE43" s="8"/>
      <c r="AG43" s="105">
        <v>0.41666666666666802</v>
      </c>
      <c r="AO43" s="6"/>
      <c r="AP43" s="6"/>
      <c r="AQ43" s="6"/>
      <c r="AR43" s="6"/>
    </row>
    <row r="44" spans="1:44" s="28" customFormat="1" ht="15.75" customHeight="1" x14ac:dyDescent="0.15">
      <c r="A44" s="5"/>
      <c r="B44" s="7"/>
      <c r="C44" s="75"/>
      <c r="D44" s="75"/>
      <c r="E44" s="75"/>
      <c r="F44" s="75"/>
      <c r="G44" s="75"/>
      <c r="H44" s="75"/>
      <c r="I44" s="75"/>
      <c r="J44" s="75"/>
      <c r="K44" s="75"/>
      <c r="L44" s="75"/>
      <c r="M44" s="75"/>
      <c r="N44" s="75"/>
      <c r="O44" s="75"/>
      <c r="P44" s="75"/>
      <c r="Q44" s="5"/>
      <c r="R44" s="5"/>
      <c r="S44" s="5"/>
      <c r="T44" s="5"/>
      <c r="U44" s="5"/>
      <c r="V44" s="5"/>
      <c r="W44" s="5"/>
      <c r="X44" s="5"/>
      <c r="Y44" s="5"/>
      <c r="Z44" s="5"/>
      <c r="AA44" s="5"/>
      <c r="AB44" s="5"/>
      <c r="AC44" s="5"/>
      <c r="AD44" s="5"/>
      <c r="AE44" s="8"/>
      <c r="AG44" s="105">
        <v>0.42013888888889001</v>
      </c>
      <c r="AO44" s="6"/>
      <c r="AP44" s="6"/>
      <c r="AQ44" s="6"/>
      <c r="AR44" s="6"/>
    </row>
    <row r="45" spans="1:44" s="28" customFormat="1" ht="15.75" customHeight="1" x14ac:dyDescent="0.1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105">
        <v>0.42361111111111199</v>
      </c>
      <c r="AO45" s="6"/>
      <c r="AP45" s="6"/>
      <c r="AQ45" s="6"/>
      <c r="AR45" s="6"/>
    </row>
    <row r="46" spans="1:44" s="28" customFormat="1" ht="15.75" customHeight="1" x14ac:dyDescent="0.1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105">
        <v>0.42708333333333398</v>
      </c>
      <c r="AO46" s="6"/>
      <c r="AP46" s="6"/>
      <c r="AQ46" s="6"/>
      <c r="AR46" s="6"/>
    </row>
    <row r="47" spans="1:44" s="28" customFormat="1" ht="15.75" customHeight="1" x14ac:dyDescent="0.1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105">
        <v>0.43055555555555702</v>
      </c>
      <c r="AO47" s="6"/>
      <c r="AP47" s="6"/>
      <c r="AQ47" s="6"/>
      <c r="AR47" s="6"/>
    </row>
    <row r="48" spans="1:44" s="28" customFormat="1" ht="15.75" customHeight="1" x14ac:dyDescent="0.1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105">
        <v>0.43402777777777901</v>
      </c>
      <c r="AO48" s="6"/>
      <c r="AP48" s="6"/>
      <c r="AQ48" s="6"/>
      <c r="AR48" s="6"/>
    </row>
    <row r="49" spans="1:44" s="28" customFormat="1" ht="15.75" customHeight="1" x14ac:dyDescent="0.1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105">
        <v>0.437500000000001</v>
      </c>
      <c r="AO49" s="6"/>
      <c r="AP49" s="6"/>
      <c r="AQ49" s="6"/>
      <c r="AR49" s="6"/>
    </row>
    <row r="50" spans="1:44" s="28" customFormat="1" ht="15.75" customHeight="1"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105">
        <v>0.44097222222222299</v>
      </c>
      <c r="AO50" s="6"/>
      <c r="AP50" s="6"/>
      <c r="AQ50" s="6"/>
      <c r="AR50" s="6"/>
    </row>
    <row r="51" spans="1:44" s="28" customFormat="1" ht="15.75" customHeight="1"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105">
        <v>0.44444444444444497</v>
      </c>
      <c r="AO51" s="6"/>
      <c r="AP51" s="6"/>
      <c r="AQ51" s="6"/>
      <c r="AR51" s="6"/>
    </row>
    <row r="52" spans="1:44" s="28" customFormat="1" ht="15.75" customHeight="1"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105">
        <v>0.44791666666666802</v>
      </c>
      <c r="AO52" s="6"/>
      <c r="AP52" s="6"/>
      <c r="AQ52" s="6"/>
      <c r="AR52" s="6"/>
    </row>
    <row r="53" spans="1:44" s="28" customFormat="1" ht="15.75" customHeight="1"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105">
        <v>0.45138888888889001</v>
      </c>
      <c r="AO53" s="6"/>
      <c r="AP53" s="6"/>
      <c r="AQ53" s="6"/>
      <c r="AR53" s="6"/>
    </row>
    <row r="54" spans="1:44" s="28" customFormat="1" ht="15.75" customHeight="1"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105">
        <v>0.45486111111111199</v>
      </c>
      <c r="AO54" s="6"/>
      <c r="AP54" s="6"/>
      <c r="AQ54" s="6"/>
      <c r="AR54" s="6"/>
    </row>
    <row r="55" spans="1:44" s="28" customFormat="1" ht="15.75" customHeight="1"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105">
        <v>0.45833333333333498</v>
      </c>
      <c r="AO55" s="6"/>
      <c r="AP55" s="6"/>
      <c r="AQ55" s="6"/>
      <c r="AR55" s="6"/>
    </row>
    <row r="56" spans="1:44" s="28" customFormat="1" ht="15.75" customHeight="1"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105">
        <v>0.46180555555555702</v>
      </c>
      <c r="AO56" s="6"/>
      <c r="AP56" s="6"/>
      <c r="AQ56" s="6"/>
      <c r="AR56" s="6"/>
    </row>
    <row r="57" spans="1:44" s="28" customFormat="1" ht="15.75" customHeight="1"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105">
        <v>0.46527777777777901</v>
      </c>
      <c r="AO57" s="6"/>
      <c r="AP57" s="6"/>
      <c r="AQ57" s="6"/>
      <c r="AR57" s="6"/>
    </row>
    <row r="58" spans="1:44" s="28" customFormat="1" ht="15.75" customHeight="1"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105">
        <v>0.468750000000001</v>
      </c>
      <c r="AO58" s="6"/>
      <c r="AP58" s="6"/>
      <c r="AQ58" s="6"/>
      <c r="AR58" s="6"/>
    </row>
    <row r="59" spans="1:44" s="28" customFormat="1" ht="15.75" customHeight="1"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105">
        <v>0.47222222222222399</v>
      </c>
      <c r="AO59" s="6"/>
      <c r="AP59" s="6"/>
      <c r="AQ59" s="6"/>
      <c r="AR59" s="6"/>
    </row>
    <row r="60" spans="1:44" s="28" customFormat="1" ht="15.75" customHeight="1"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105">
        <v>0.47569444444444597</v>
      </c>
      <c r="AO60" s="6"/>
      <c r="AP60" s="6"/>
      <c r="AQ60" s="6"/>
      <c r="AR60" s="6"/>
    </row>
    <row r="61" spans="1:44" s="28" customFormat="1" ht="15.75" customHeight="1"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105">
        <v>0.47916666666666802</v>
      </c>
      <c r="AO61" s="6"/>
      <c r="AP61" s="6"/>
      <c r="AQ61" s="6"/>
      <c r="AR61" s="6"/>
    </row>
    <row r="62" spans="1:44" s="28" customFormat="1" ht="15.75" customHeight="1"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105">
        <v>0.48263888888889001</v>
      </c>
      <c r="AO62" s="6"/>
      <c r="AP62" s="6"/>
      <c r="AQ62" s="6"/>
      <c r="AR62" s="6"/>
    </row>
    <row r="63" spans="1:44" s="28" customFormat="1" ht="15.75" customHeight="1"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105">
        <v>0.48611111111111299</v>
      </c>
      <c r="AO63" s="6"/>
      <c r="AP63" s="6"/>
      <c r="AQ63" s="6"/>
      <c r="AR63" s="6"/>
    </row>
    <row r="64" spans="1:44" s="28" customFormat="1" ht="15.75" customHeight="1"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105">
        <v>0.48958333333333498</v>
      </c>
      <c r="AO64" s="6"/>
      <c r="AP64" s="6"/>
      <c r="AQ64" s="6"/>
      <c r="AR64" s="6"/>
    </row>
    <row r="65" spans="1:44" s="28" customFormat="1" ht="15.75" customHeight="1"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105">
        <v>0.49305555555555702</v>
      </c>
      <c r="AO65" s="6"/>
      <c r="AP65" s="6"/>
      <c r="AQ65" s="6"/>
      <c r="AR65" s="6"/>
    </row>
    <row r="66" spans="1:44" s="28" customFormat="1" ht="15.75" customHeight="1"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105">
        <v>0.49652777777777901</v>
      </c>
      <c r="AO66" s="6"/>
      <c r="AP66" s="6"/>
      <c r="AQ66" s="6"/>
      <c r="AR66" s="6"/>
    </row>
    <row r="67" spans="1:44" s="28" customFormat="1" ht="15.75" customHeight="1"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105">
        <v>0.500000000000002</v>
      </c>
      <c r="AO67" s="6"/>
      <c r="AP67" s="6"/>
      <c r="AQ67" s="6"/>
      <c r="AR67" s="6"/>
    </row>
    <row r="68" spans="1:44" s="28" customFormat="1" ht="15.75" customHeight="1"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105">
        <v>0.50347222222222399</v>
      </c>
      <c r="AO68" s="6"/>
      <c r="AP68" s="6"/>
      <c r="AQ68" s="6"/>
      <c r="AR68" s="6"/>
    </row>
    <row r="69" spans="1:44" s="28" customFormat="1" ht="15.75" customHeight="1"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105">
        <v>0.50694444444444597</v>
      </c>
      <c r="AO69" s="6"/>
      <c r="AP69" s="6"/>
      <c r="AQ69" s="6"/>
      <c r="AR69" s="6"/>
    </row>
    <row r="70" spans="1:44" s="28" customFormat="1" ht="15.75" customHeight="1"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105">
        <v>0.51041666666666896</v>
      </c>
      <c r="AO70" s="6"/>
      <c r="AP70" s="6"/>
      <c r="AQ70" s="6"/>
      <c r="AR70" s="6"/>
    </row>
    <row r="71" spans="1:44" s="28"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105">
        <v>0.51388888888889095</v>
      </c>
      <c r="AO71" s="6"/>
      <c r="AP71" s="6"/>
      <c r="AQ71" s="6"/>
      <c r="AR71" s="6"/>
    </row>
    <row r="72" spans="1:44" s="28"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105">
        <v>0.51736111111111305</v>
      </c>
      <c r="AO72" s="6"/>
      <c r="AP72" s="6"/>
      <c r="AQ72" s="6"/>
      <c r="AR72" s="6"/>
    </row>
    <row r="73" spans="1:44" s="28"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105">
        <v>0.52083333333333504</v>
      </c>
      <c r="AO73" s="6"/>
      <c r="AP73" s="6"/>
      <c r="AQ73" s="6"/>
      <c r="AR73" s="6"/>
    </row>
    <row r="74" spans="1:44" s="28"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105">
        <v>0.52430555555555802</v>
      </c>
      <c r="AO74" s="6"/>
      <c r="AP74" s="6"/>
      <c r="AQ74" s="6"/>
      <c r="AR74" s="6"/>
    </row>
    <row r="75" spans="1:44" s="28"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105">
        <v>0.52777777777778001</v>
      </c>
      <c r="AO75" s="6"/>
      <c r="AP75" s="6"/>
      <c r="AQ75" s="6"/>
      <c r="AR75" s="6"/>
    </row>
    <row r="76" spans="1:44" s="28"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105">
        <v>0.531250000000002</v>
      </c>
      <c r="AO76" s="6"/>
      <c r="AP76" s="6"/>
      <c r="AQ76" s="6"/>
      <c r="AR76" s="6"/>
    </row>
    <row r="77" spans="1:44" s="28"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105">
        <v>0.53472222222222399</v>
      </c>
      <c r="AO77" s="6"/>
      <c r="AP77" s="6"/>
      <c r="AQ77" s="6"/>
      <c r="AR77" s="6"/>
    </row>
    <row r="78" spans="1:44" s="28"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105">
        <v>0.53819444444444697</v>
      </c>
      <c r="AO78" s="6"/>
      <c r="AP78" s="6"/>
      <c r="AQ78" s="6"/>
      <c r="AR78" s="6"/>
    </row>
    <row r="79" spans="1:44" s="28"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105">
        <v>0.54166666666666896</v>
      </c>
    </row>
    <row r="80" spans="1:44" s="28"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105">
        <v>0.54513888888889095</v>
      </c>
    </row>
    <row r="81" spans="1:33" s="28"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105">
        <v>0.54861111111111305</v>
      </c>
    </row>
    <row r="82" spans="1:33" s="28"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105">
        <v>0.55208333333333603</v>
      </c>
    </row>
    <row r="83" spans="1:33" s="28"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105">
        <v>0.55555555555555802</v>
      </c>
    </row>
    <row r="84" spans="1:33" s="28"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105">
        <v>0.55902777777778001</v>
      </c>
    </row>
    <row r="85" spans="1:33" s="28"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105">
        <v>0.562500000000003</v>
      </c>
    </row>
    <row r="86" spans="1:33" s="28"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105">
        <v>0.56597222222222499</v>
      </c>
    </row>
    <row r="87" spans="1:33" s="28"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105">
        <v>0.56944444444444697</v>
      </c>
    </row>
    <row r="88" spans="1:33" s="28"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105">
        <v>0.57291666666666896</v>
      </c>
    </row>
    <row r="89" spans="1:33" s="28"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105">
        <v>0.57638888888889195</v>
      </c>
    </row>
    <row r="90" spans="1:33" s="28"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105">
        <v>0.57986111111111405</v>
      </c>
    </row>
    <row r="91" spans="1:33" s="28"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105">
        <v>0.58333333333333603</v>
      </c>
    </row>
    <row r="92" spans="1:33" s="28"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105">
        <v>0.58680555555555802</v>
      </c>
    </row>
    <row r="93" spans="1:33" s="28"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105">
        <v>0.59027777777778101</v>
      </c>
    </row>
    <row r="94" spans="1:33" s="28"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105">
        <v>0.593750000000003</v>
      </c>
    </row>
    <row r="95" spans="1:33" s="28"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105">
        <v>0.59722222222222499</v>
      </c>
    </row>
    <row r="96" spans="1:33" s="28"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105">
        <v>0.60069444444444697</v>
      </c>
    </row>
    <row r="97" spans="1:33" s="28"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105">
        <v>0.60416666666666996</v>
      </c>
    </row>
    <row r="98" spans="1:33" s="28"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105">
        <v>0.60763888888889195</v>
      </c>
    </row>
    <row r="99" spans="1:33" s="28"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105">
        <v>0.61111111111111405</v>
      </c>
    </row>
    <row r="100" spans="1:33" s="28"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105">
        <v>0.61458333333333603</v>
      </c>
    </row>
    <row r="101" spans="1:33" s="28"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105">
        <v>0.61805555555555902</v>
      </c>
    </row>
    <row r="102" spans="1:33" s="28"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105">
        <v>0.62152777777778101</v>
      </c>
    </row>
    <row r="103" spans="1:33" s="28"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105">
        <v>0.625000000000003</v>
      </c>
    </row>
    <row r="104" spans="1:33" s="28"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105">
        <v>0.62847222222222598</v>
      </c>
    </row>
    <row r="105" spans="1:33" s="28"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105">
        <v>0.63194444444444797</v>
      </c>
    </row>
    <row r="106" spans="1:33" s="28"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105">
        <v>0.63541666666666996</v>
      </c>
    </row>
    <row r="107" spans="1:33" s="28"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105">
        <v>0.63888888888889195</v>
      </c>
    </row>
    <row r="108" spans="1:33" s="28"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105">
        <v>0.64236111111111505</v>
      </c>
    </row>
    <row r="109" spans="1:33" s="28"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105">
        <v>0.64583333333333703</v>
      </c>
    </row>
    <row r="110" spans="1:33" s="28"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105">
        <v>0.64930555555555902</v>
      </c>
    </row>
    <row r="111" spans="1:33" s="28"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105">
        <v>0.65277777777778101</v>
      </c>
    </row>
    <row r="112" spans="1:33" s="28"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105">
        <v>0.656250000000004</v>
      </c>
    </row>
    <row r="113" spans="1:33" s="28"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105">
        <v>0.65972222222222598</v>
      </c>
    </row>
    <row r="114" spans="1:33" s="28"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105">
        <v>0.66319444444444797</v>
      </c>
    </row>
    <row r="115" spans="1:33" s="28"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105">
        <v>0.66666666666666996</v>
      </c>
    </row>
    <row r="116" spans="1:33" s="28"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105">
        <v>0.67013888888889295</v>
      </c>
    </row>
    <row r="117" spans="1:33" s="28"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105">
        <v>0.67361111111111505</v>
      </c>
    </row>
    <row r="118" spans="1:33" s="28"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105">
        <v>0.67708333333333703</v>
      </c>
    </row>
    <row r="119" spans="1:33" s="28"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105">
        <v>0.68055555555556002</v>
      </c>
    </row>
    <row r="120" spans="1:33" s="28"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105">
        <v>0.68402777777778201</v>
      </c>
    </row>
    <row r="121" spans="1:33" s="28"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105">
        <v>0.687500000000004</v>
      </c>
    </row>
    <row r="122" spans="1:33" s="28"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105">
        <v>0.69097222222222598</v>
      </c>
    </row>
    <row r="123" spans="1:33" s="28"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105">
        <v>0.69444444444444897</v>
      </c>
    </row>
    <row r="124" spans="1:33" s="28"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105">
        <v>0.69791666666667096</v>
      </c>
    </row>
    <row r="125" spans="1:33" s="28"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105">
        <v>0.70138888888889295</v>
      </c>
    </row>
    <row r="126" spans="1:33" s="28"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105">
        <v>0.70486111111111505</v>
      </c>
    </row>
    <row r="127" spans="1:33" s="28"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105">
        <v>0.70833333333333803</v>
      </c>
    </row>
    <row r="128" spans="1:33" s="28"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105">
        <v>0.71180555555556002</v>
      </c>
    </row>
    <row r="129" spans="1:33" s="28"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105">
        <v>0.71527777777778201</v>
      </c>
    </row>
    <row r="130" spans="1:33" s="28"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105">
        <v>0.718750000000004</v>
      </c>
    </row>
    <row r="131" spans="1:33" s="28" customFormat="1"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105">
        <v>0.72222222222222698</v>
      </c>
    </row>
    <row r="132" spans="1:33" s="28" customFormat="1"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105">
        <v>0.72569444444444897</v>
      </c>
    </row>
    <row r="133" spans="1:33" s="28" customFormat="1"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105">
        <v>0.72916666666667096</v>
      </c>
    </row>
    <row r="134" spans="1:33" s="28" customFormat="1"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105">
        <v>0.73263888888889395</v>
      </c>
    </row>
    <row r="135" spans="1:33" s="28" customFormat="1"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105">
        <v>0.73611111111111605</v>
      </c>
    </row>
    <row r="136" spans="1:33" s="28" customFormat="1" ht="17.25" x14ac:dyDescent="0.1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105">
        <v>0.73958333333333803</v>
      </c>
    </row>
    <row r="137" spans="1:33" s="28" customFormat="1" ht="17.25" x14ac:dyDescent="0.1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105">
        <v>0.74305555555556002</v>
      </c>
    </row>
    <row r="138" spans="1:33" s="28" customFormat="1" ht="17.25" x14ac:dyDescent="0.1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105">
        <v>0.74652777777778301</v>
      </c>
    </row>
    <row r="139" spans="1:33" s="28" customFormat="1" ht="17.25" x14ac:dyDescent="0.1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105">
        <v>0.750000000000005</v>
      </c>
    </row>
    <row r="140" spans="1:33" s="28" customFormat="1" ht="17.25" x14ac:dyDescent="0.1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105">
        <v>0.75347222222222698</v>
      </c>
    </row>
    <row r="141" spans="1:33" s="28" customFormat="1" ht="17.25" x14ac:dyDescent="0.1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105">
        <v>0.75694444444444897</v>
      </c>
    </row>
    <row r="142" spans="1:33" s="28" customFormat="1" ht="17.25" x14ac:dyDescent="0.1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105">
        <v>0.76041666666667196</v>
      </c>
    </row>
    <row r="143" spans="1:33" s="28" customFormat="1" x14ac:dyDescent="0.15">
      <c r="A143" s="5"/>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5"/>
      <c r="AE143" s="6"/>
      <c r="AG143" s="105">
        <v>0.76388888888889395</v>
      </c>
    </row>
    <row r="144" spans="1:33" s="28" customFormat="1" x14ac:dyDescent="0.1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105">
        <v>0.76736111111111605</v>
      </c>
    </row>
    <row r="145" spans="1:33" s="28" customFormat="1" x14ac:dyDescent="0.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105">
        <v>0.77083333333333803</v>
      </c>
    </row>
    <row r="146" spans="1:33" s="28" customFormat="1" x14ac:dyDescent="0.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105">
        <v>0.77430555555556102</v>
      </c>
    </row>
    <row r="147" spans="1:33" s="28" customFormat="1" x14ac:dyDescent="0.1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105">
        <v>0.77777777777778301</v>
      </c>
    </row>
    <row r="148" spans="1:33" s="28" customFormat="1" x14ac:dyDescent="0.1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105">
        <v>0.781250000000005</v>
      </c>
    </row>
    <row r="149" spans="1:33" s="28" customFormat="1" x14ac:dyDescent="0.1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105">
        <v>0.78472222222222798</v>
      </c>
    </row>
    <row r="150" spans="1:33" s="28" customFormat="1" x14ac:dyDescent="0.1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105">
        <v>0.78819444444444997</v>
      </c>
    </row>
  </sheetData>
  <mergeCells count="94">
    <mergeCell ref="B3:AC3"/>
    <mergeCell ref="B6:C6"/>
    <mergeCell ref="D6:AC6"/>
    <mergeCell ref="B7:C7"/>
    <mergeCell ref="D7:AC7"/>
    <mergeCell ref="AM18:AN18"/>
    <mergeCell ref="AI18:AJ18"/>
    <mergeCell ref="AK18:AL18"/>
    <mergeCell ref="B32:AC32"/>
    <mergeCell ref="E13:U13"/>
    <mergeCell ref="AK16:AL16"/>
    <mergeCell ref="V16:X17"/>
    <mergeCell ref="AM16:AN16"/>
    <mergeCell ref="AH16:AH17"/>
    <mergeCell ref="Y16:AC17"/>
    <mergeCell ref="B16:O17"/>
    <mergeCell ref="P16:R17"/>
    <mergeCell ref="V13:X14"/>
    <mergeCell ref="AI16:AJ16"/>
    <mergeCell ref="S16:U17"/>
    <mergeCell ref="Y10:AC11"/>
    <mergeCell ref="V20:X20"/>
    <mergeCell ref="S19:U19"/>
    <mergeCell ref="E14:U14"/>
    <mergeCell ref="Y13:AC14"/>
    <mergeCell ref="C19:O19"/>
    <mergeCell ref="B18:O18"/>
    <mergeCell ref="B13:C14"/>
    <mergeCell ref="P19:R19"/>
    <mergeCell ref="V19:X19"/>
    <mergeCell ref="V10:X11"/>
    <mergeCell ref="B10:C11"/>
    <mergeCell ref="E10:I10"/>
    <mergeCell ref="J10:K11"/>
    <mergeCell ref="M10:P10"/>
    <mergeCell ref="R10:U10"/>
    <mergeCell ref="R11:U11"/>
    <mergeCell ref="E11:I11"/>
    <mergeCell ref="M11:P11"/>
    <mergeCell ref="B31:AC31"/>
    <mergeCell ref="Y28:AC28"/>
    <mergeCell ref="Y29:AC29"/>
    <mergeCell ref="S28:U28"/>
    <mergeCell ref="V28:X28"/>
    <mergeCell ref="S29:U29"/>
    <mergeCell ref="V29:X29"/>
    <mergeCell ref="S26:U26"/>
    <mergeCell ref="C21:O21"/>
    <mergeCell ref="C22:O22"/>
    <mergeCell ref="C23:O23"/>
    <mergeCell ref="C24:O24"/>
    <mergeCell ref="P24:R24"/>
    <mergeCell ref="S24:U24"/>
    <mergeCell ref="P23:R23"/>
    <mergeCell ref="C26:O26"/>
    <mergeCell ref="S25:U25"/>
    <mergeCell ref="V25:X25"/>
    <mergeCell ref="C25:O25"/>
    <mergeCell ref="P22:R22"/>
    <mergeCell ref="S22:U22"/>
    <mergeCell ref="V22:X22"/>
    <mergeCell ref="S23:U23"/>
    <mergeCell ref="V23:X23"/>
    <mergeCell ref="Y21:AC21"/>
    <mergeCell ref="S20:U20"/>
    <mergeCell ref="V18:X18"/>
    <mergeCell ref="S18:U18"/>
    <mergeCell ref="Y23:AC23"/>
    <mergeCell ref="S21:U21"/>
    <mergeCell ref="V21:X21"/>
    <mergeCell ref="Y18:AC18"/>
    <mergeCell ref="P28:R28"/>
    <mergeCell ref="C28:O28"/>
    <mergeCell ref="C29:O29"/>
    <mergeCell ref="P18:R18"/>
    <mergeCell ref="P25:R25"/>
    <mergeCell ref="P29:R29"/>
    <mergeCell ref="C20:O20"/>
    <mergeCell ref="P20:R20"/>
    <mergeCell ref="P26:R26"/>
    <mergeCell ref="P21:R21"/>
    <mergeCell ref="C27:O27"/>
    <mergeCell ref="P27:R27"/>
    <mergeCell ref="S27:U27"/>
    <mergeCell ref="V27:X27"/>
    <mergeCell ref="Y27:AC27"/>
    <mergeCell ref="V26:X26"/>
    <mergeCell ref="Y26:AC26"/>
    <mergeCell ref="Y22:AC22"/>
    <mergeCell ref="Y19:AC19"/>
    <mergeCell ref="Y20:AC20"/>
    <mergeCell ref="Y25:AC25"/>
    <mergeCell ref="Y24:AC24"/>
    <mergeCell ref="V24:X24"/>
  </mergeCells>
  <phoneticPr fontId="1"/>
  <dataValidations count="3">
    <dataValidation type="list" allowBlank="1" showInputMessage="1" showErrorMessage="1" sqref="P19:P28 V19:V28 S19:S28" xr:uid="{00000000-0002-0000-1000-000000000000}">
      <formula1>$AH$19:$AH$23</formula1>
    </dataValidation>
    <dataValidation type="list" allowBlank="1" showInputMessage="1" showErrorMessage="1" sqref="M10 M11:P11 R10 R11:U11" xr:uid="{00000000-0002-0000-1000-000001000000}">
      <formula1>$AG$17:$AG$150</formula1>
    </dataValidation>
    <dataValidation type="list" allowBlank="1" showInputMessage="1" showErrorMessage="1" sqref="S29 V29 P29" xr:uid="{00000000-0002-0000-1000-000002000000}">
      <formula1>$AH$19:$AH$22</formula1>
    </dataValidation>
  </dataValidations>
  <printOptions horizontalCentered="1"/>
  <pageMargins left="0.70866141732283472" right="0.70866141732283472" top="0.74803149606299213" bottom="0" header="0.31496062992125984" footer="0.31496062992125984"/>
  <pageSetup paperSize="9" orientation="portrait" horizontalDpi="300" verticalDpi="300"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1"/>
  <dimension ref="A1:AL142"/>
  <sheetViews>
    <sheetView showGridLines="0" zoomScaleNormal="100" workbookViewId="0">
      <selection activeCell="E14" sqref="E14:U14"/>
    </sheetView>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ustomWidth="1"/>
    <col min="30" max="30" width="1.875" style="6" customWidth="1"/>
    <col min="31" max="31" width="9" style="6" hidden="1" customWidth="1"/>
    <col min="32" max="34" width="9" style="6" customWidth="1"/>
  </cols>
  <sheetData>
    <row r="1" spans="1:38" s="6" customFormat="1" ht="21" x14ac:dyDescent="0.15">
      <c r="A1" s="1"/>
      <c r="B1" s="2" t="s">
        <v>122</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38" s="73" customFormat="1" ht="3" customHeight="1" x14ac:dyDescent="0.15">
      <c r="B2" s="74"/>
      <c r="AE2" s="75"/>
    </row>
    <row r="3" spans="1:38" s="73" customFormat="1" ht="42" customHeight="1" x14ac:dyDescent="0.15">
      <c r="B3" s="381" t="s">
        <v>224</v>
      </c>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76"/>
      <c r="AE3" s="77"/>
    </row>
    <row r="4" spans="1:38" s="73" customFormat="1" ht="7.5" customHeight="1" x14ac:dyDescent="0.15">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7"/>
    </row>
    <row r="5" spans="1:38" s="73" customFormat="1" ht="7.5" customHeight="1" x14ac:dyDescent="0.15">
      <c r="A5" s="78"/>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80"/>
      <c r="AE5" s="75"/>
    </row>
    <row r="6" spans="1:38" s="73" customFormat="1" ht="18.75" customHeight="1" x14ac:dyDescent="0.15">
      <c r="A6" s="78"/>
      <c r="B6" s="481" t="s">
        <v>28</v>
      </c>
      <c r="C6" s="481"/>
      <c r="D6" s="516" t="s">
        <v>223</v>
      </c>
      <c r="E6" s="516"/>
      <c r="F6" s="516"/>
      <c r="G6" s="516"/>
      <c r="H6" s="516"/>
      <c r="I6" s="516"/>
      <c r="J6" s="516"/>
      <c r="K6" s="516"/>
      <c r="L6" s="516"/>
      <c r="M6" s="516"/>
      <c r="N6" s="516"/>
      <c r="O6" s="516"/>
      <c r="P6" s="516"/>
      <c r="Q6" s="516"/>
      <c r="R6" s="516"/>
      <c r="S6" s="516"/>
      <c r="T6" s="516"/>
      <c r="U6" s="516"/>
      <c r="V6" s="516"/>
      <c r="W6" s="516"/>
      <c r="X6" s="516"/>
      <c r="Y6" s="516"/>
      <c r="Z6" s="516"/>
      <c r="AA6" s="516"/>
      <c r="AB6" s="516"/>
      <c r="AC6" s="517"/>
      <c r="AE6" s="75"/>
      <c r="AF6" s="73" t="s">
        <v>151</v>
      </c>
    </row>
    <row r="7" spans="1:38" s="73" customFormat="1" ht="32.1" customHeight="1" x14ac:dyDescent="0.15">
      <c r="A7" s="78"/>
      <c r="B7" s="482" t="s">
        <v>327</v>
      </c>
      <c r="C7" s="482"/>
      <c r="D7" s="623" t="str">
        <f>'シート2-1'!D7:AC7</f>
        <v>①ケアマネジメントにおける実践の振り返り及び課題の設定</v>
      </c>
      <c r="E7" s="623"/>
      <c r="F7" s="623"/>
      <c r="G7" s="623"/>
      <c r="H7" s="623"/>
      <c r="I7" s="623"/>
      <c r="J7" s="623"/>
      <c r="K7" s="623"/>
      <c r="L7" s="623"/>
      <c r="M7" s="623"/>
      <c r="N7" s="623"/>
      <c r="O7" s="623"/>
      <c r="P7" s="623"/>
      <c r="Q7" s="623"/>
      <c r="R7" s="623"/>
      <c r="S7" s="623"/>
      <c r="T7" s="623"/>
      <c r="U7" s="623"/>
      <c r="V7" s="623"/>
      <c r="W7" s="623"/>
      <c r="X7" s="623"/>
      <c r="Y7" s="623"/>
      <c r="Z7" s="623"/>
      <c r="AA7" s="623"/>
      <c r="AB7" s="623"/>
      <c r="AC7" s="624"/>
      <c r="AE7" s="75"/>
    </row>
    <row r="8" spans="1:38" s="73" customFormat="1" ht="7.5" customHeight="1" x14ac:dyDescent="0.15">
      <c r="A8" s="78"/>
      <c r="B8" s="82"/>
      <c r="C8" s="83"/>
      <c r="D8" s="83"/>
      <c r="E8" s="83"/>
      <c r="F8" s="83"/>
      <c r="G8" s="83"/>
      <c r="H8" s="83"/>
      <c r="I8" s="82"/>
      <c r="J8" s="83"/>
      <c r="K8" s="83"/>
      <c r="L8" s="83"/>
      <c r="M8" s="83"/>
      <c r="N8" s="83"/>
      <c r="O8" s="83"/>
      <c r="P8" s="83"/>
      <c r="Q8" s="83"/>
      <c r="R8" s="83"/>
      <c r="S8" s="83"/>
      <c r="T8" s="83"/>
      <c r="U8" s="83"/>
      <c r="V8" s="83"/>
      <c r="W8" s="83"/>
      <c r="X8" s="83"/>
      <c r="Y8" s="83"/>
      <c r="Z8" s="83"/>
      <c r="AA8" s="83"/>
      <c r="AB8" s="83"/>
      <c r="AC8" s="84"/>
      <c r="AE8" s="75"/>
    </row>
    <row r="9" spans="1:38" s="73" customFormat="1" ht="7.5" customHeight="1" thickBot="1" x14ac:dyDescent="0.2">
      <c r="AE9" s="75"/>
    </row>
    <row r="10" spans="1:38" s="73" customFormat="1" ht="18.75" customHeight="1" x14ac:dyDescent="0.15">
      <c r="B10" s="374" t="s">
        <v>29</v>
      </c>
      <c r="C10" s="374"/>
      <c r="D10" s="85">
        <v>1</v>
      </c>
      <c r="E10" s="681" t="str">
        <f>IF(ISBLANK('シート2-1'!E10),"",'シート2-1'!E10)</f>
        <v/>
      </c>
      <c r="F10" s="682"/>
      <c r="G10" s="682"/>
      <c r="H10" s="682"/>
      <c r="I10" s="683"/>
      <c r="J10" s="496" t="s">
        <v>30</v>
      </c>
      <c r="K10" s="374"/>
      <c r="L10" s="86">
        <v>1</v>
      </c>
      <c r="M10" s="684"/>
      <c r="N10" s="685"/>
      <c r="O10" s="685"/>
      <c r="P10" s="686"/>
      <c r="Q10" s="87" t="s">
        <v>1</v>
      </c>
      <c r="R10" s="684"/>
      <c r="S10" s="687"/>
      <c r="T10" s="687"/>
      <c r="U10" s="688"/>
      <c r="V10" s="496" t="s">
        <v>2</v>
      </c>
      <c r="W10" s="374"/>
      <c r="X10" s="374"/>
      <c r="Y10" s="518" t="str">
        <f>IF(ISBLANK(シート1!N7),"",シート1!N7)</f>
        <v/>
      </c>
      <c r="Z10" s="519"/>
      <c r="AA10" s="519"/>
      <c r="AB10" s="519"/>
      <c r="AC10" s="520"/>
      <c r="AE10" s="105">
        <v>0.33333333333333331</v>
      </c>
    </row>
    <row r="11" spans="1:38" s="73" customFormat="1" ht="18.75" customHeight="1" thickBot="1" x14ac:dyDescent="0.2">
      <c r="B11" s="374"/>
      <c r="C11" s="374"/>
      <c r="D11" s="88">
        <v>2</v>
      </c>
      <c r="E11" s="672" t="str">
        <f>IF(ISBLANK('シート2-1'!E11),"",'シート2-1'!E11)</f>
        <v/>
      </c>
      <c r="F11" s="673"/>
      <c r="G11" s="673"/>
      <c r="H11" s="673"/>
      <c r="I11" s="674"/>
      <c r="J11" s="496"/>
      <c r="K11" s="374"/>
      <c r="L11" s="86">
        <v>2</v>
      </c>
      <c r="M11" s="675"/>
      <c r="N11" s="676"/>
      <c r="O11" s="676"/>
      <c r="P11" s="677"/>
      <c r="Q11" s="87" t="s">
        <v>1</v>
      </c>
      <c r="R11" s="675"/>
      <c r="S11" s="676"/>
      <c r="T11" s="676"/>
      <c r="U11" s="677"/>
      <c r="V11" s="496"/>
      <c r="W11" s="374"/>
      <c r="X11" s="374"/>
      <c r="Y11" s="521"/>
      <c r="Z11" s="522"/>
      <c r="AA11" s="522"/>
      <c r="AB11" s="522"/>
      <c r="AC11" s="523"/>
      <c r="AD11" s="89"/>
      <c r="AE11" s="105">
        <v>0.33680555555555558</v>
      </c>
    </row>
    <row r="12" spans="1:38" s="90" customFormat="1" ht="3.75" customHeight="1" thickBot="1" x14ac:dyDescent="0.2">
      <c r="B12" s="91"/>
      <c r="C12" s="91"/>
      <c r="D12" s="92"/>
      <c r="E12" s="91"/>
      <c r="F12" s="91"/>
      <c r="G12" s="91"/>
      <c r="H12" s="91"/>
      <c r="I12" s="323"/>
      <c r="J12" s="92"/>
      <c r="K12" s="92"/>
      <c r="L12" s="91"/>
      <c r="M12" s="91"/>
      <c r="N12" s="91"/>
      <c r="O12" s="92"/>
      <c r="P12" s="92"/>
      <c r="Q12" s="92"/>
      <c r="R12" s="92"/>
      <c r="S12" s="91"/>
      <c r="T12" s="91"/>
      <c r="U12" s="91"/>
      <c r="V12" s="91"/>
      <c r="W12" s="91"/>
      <c r="X12" s="91"/>
      <c r="Y12" s="91"/>
      <c r="Z12" s="91"/>
      <c r="AA12" s="94"/>
      <c r="AB12" s="92"/>
      <c r="AC12" s="92"/>
      <c r="AE12" s="105">
        <v>0.34027777777777801</v>
      </c>
      <c r="AG12" s="73"/>
      <c r="AH12" s="73"/>
      <c r="AL12" s="73"/>
    </row>
    <row r="13" spans="1:38" s="73" customFormat="1" ht="18.75" customHeight="1" x14ac:dyDescent="0.15">
      <c r="B13" s="374" t="s">
        <v>4</v>
      </c>
      <c r="C13" s="374"/>
      <c r="D13" s="85">
        <v>1</v>
      </c>
      <c r="E13" s="555"/>
      <c r="F13" s="556"/>
      <c r="G13" s="556"/>
      <c r="H13" s="556"/>
      <c r="I13" s="556"/>
      <c r="J13" s="556"/>
      <c r="K13" s="556"/>
      <c r="L13" s="556"/>
      <c r="M13" s="556"/>
      <c r="N13" s="556"/>
      <c r="O13" s="556"/>
      <c r="P13" s="556"/>
      <c r="Q13" s="556"/>
      <c r="R13" s="556"/>
      <c r="S13" s="556"/>
      <c r="T13" s="556"/>
      <c r="U13" s="557"/>
      <c r="V13" s="496" t="s">
        <v>3</v>
      </c>
      <c r="W13" s="374"/>
      <c r="X13" s="377"/>
      <c r="Y13" s="518" t="str">
        <f>IF(ISBLANK(シート1!N9),"",シート1!N9)</f>
        <v/>
      </c>
      <c r="Z13" s="519"/>
      <c r="AA13" s="519"/>
      <c r="AB13" s="519"/>
      <c r="AC13" s="520"/>
      <c r="AE13" s="105">
        <v>0.34375</v>
      </c>
    </row>
    <row r="14" spans="1:38" s="73" customFormat="1" ht="18.75" customHeight="1" thickBot="1" x14ac:dyDescent="0.2">
      <c r="B14" s="374"/>
      <c r="C14" s="374"/>
      <c r="D14" s="88">
        <v>2</v>
      </c>
      <c r="E14" s="678"/>
      <c r="F14" s="679"/>
      <c r="G14" s="679"/>
      <c r="H14" s="679"/>
      <c r="I14" s="679"/>
      <c r="J14" s="679"/>
      <c r="K14" s="679"/>
      <c r="L14" s="679"/>
      <c r="M14" s="679"/>
      <c r="N14" s="679"/>
      <c r="O14" s="679"/>
      <c r="P14" s="679"/>
      <c r="Q14" s="679"/>
      <c r="R14" s="679"/>
      <c r="S14" s="679"/>
      <c r="T14" s="679"/>
      <c r="U14" s="680"/>
      <c r="V14" s="496"/>
      <c r="W14" s="374"/>
      <c r="X14" s="377"/>
      <c r="Y14" s="521"/>
      <c r="Z14" s="522"/>
      <c r="AA14" s="522"/>
      <c r="AB14" s="522"/>
      <c r="AC14" s="523"/>
      <c r="AE14" s="105">
        <v>0.34722222222222199</v>
      </c>
    </row>
    <row r="15" spans="1:38" s="73" customFormat="1" x14ac:dyDescent="0.15">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E15" s="105">
        <v>0.35069444444444497</v>
      </c>
    </row>
    <row r="16" spans="1:38" s="73" customFormat="1" ht="13.5" customHeight="1" x14ac:dyDescent="0.15">
      <c r="B16" s="503" t="s">
        <v>33</v>
      </c>
      <c r="C16" s="504"/>
      <c r="D16" s="504"/>
      <c r="E16" s="504"/>
      <c r="F16" s="504"/>
      <c r="G16" s="504"/>
      <c r="H16" s="504"/>
      <c r="I16" s="504"/>
      <c r="J16" s="504" t="s">
        <v>123</v>
      </c>
      <c r="K16" s="504"/>
      <c r="L16" s="504"/>
      <c r="M16" s="504"/>
      <c r="N16" s="504"/>
      <c r="O16" s="504"/>
      <c r="P16" s="504"/>
      <c r="Q16" s="504"/>
      <c r="R16" s="504"/>
      <c r="S16" s="504"/>
      <c r="T16" s="504"/>
      <c r="U16" s="504"/>
      <c r="V16" s="504"/>
      <c r="W16" s="504"/>
      <c r="X16" s="504"/>
      <c r="Y16" s="504"/>
      <c r="Z16" s="504"/>
      <c r="AA16" s="504"/>
      <c r="AB16" s="504"/>
      <c r="AC16" s="505"/>
      <c r="AE16" s="105">
        <v>0.35416666666666702</v>
      </c>
    </row>
    <row r="17" spans="1:37" s="73" customFormat="1" ht="14.25" thickBot="1" x14ac:dyDescent="0.2">
      <c r="B17" s="665"/>
      <c r="C17" s="578"/>
      <c r="D17" s="578"/>
      <c r="E17" s="578"/>
      <c r="F17" s="578"/>
      <c r="G17" s="578"/>
      <c r="H17" s="578"/>
      <c r="I17" s="578"/>
      <c r="J17" s="578"/>
      <c r="K17" s="578"/>
      <c r="L17" s="578"/>
      <c r="M17" s="578"/>
      <c r="N17" s="578"/>
      <c r="O17" s="578"/>
      <c r="P17" s="578"/>
      <c r="Q17" s="578"/>
      <c r="R17" s="578"/>
      <c r="S17" s="578"/>
      <c r="T17" s="578"/>
      <c r="U17" s="578"/>
      <c r="V17" s="578"/>
      <c r="W17" s="578"/>
      <c r="X17" s="578"/>
      <c r="Y17" s="578"/>
      <c r="Z17" s="578"/>
      <c r="AA17" s="578"/>
      <c r="AB17" s="578"/>
      <c r="AC17" s="666"/>
      <c r="AE17" s="105">
        <v>0.35763888888888901</v>
      </c>
    </row>
    <row r="18" spans="1:37" s="73" customFormat="1" ht="129.75" customHeight="1" x14ac:dyDescent="0.15">
      <c r="B18" s="147" t="s">
        <v>72</v>
      </c>
      <c r="C18" s="667" t="s">
        <v>125</v>
      </c>
      <c r="D18" s="667"/>
      <c r="E18" s="667"/>
      <c r="F18" s="667"/>
      <c r="G18" s="667"/>
      <c r="H18" s="667"/>
      <c r="I18" s="668"/>
      <c r="J18" s="669"/>
      <c r="K18" s="670"/>
      <c r="L18" s="670"/>
      <c r="M18" s="670"/>
      <c r="N18" s="670"/>
      <c r="O18" s="670"/>
      <c r="P18" s="670"/>
      <c r="Q18" s="670"/>
      <c r="R18" s="670"/>
      <c r="S18" s="670"/>
      <c r="T18" s="670"/>
      <c r="U18" s="670"/>
      <c r="V18" s="670"/>
      <c r="W18" s="670"/>
      <c r="X18" s="670"/>
      <c r="Y18" s="670"/>
      <c r="Z18" s="670"/>
      <c r="AA18" s="670"/>
      <c r="AB18" s="670"/>
      <c r="AC18" s="671"/>
      <c r="AE18" s="105">
        <v>0.36111111111111099</v>
      </c>
      <c r="AJ18" s="259"/>
      <c r="AK18" s="259"/>
    </row>
    <row r="19" spans="1:37" s="73" customFormat="1" ht="129.75" customHeight="1" x14ac:dyDescent="0.15">
      <c r="B19" s="148" t="s">
        <v>138</v>
      </c>
      <c r="C19" s="655" t="s">
        <v>124</v>
      </c>
      <c r="D19" s="655"/>
      <c r="E19" s="655"/>
      <c r="F19" s="655"/>
      <c r="G19" s="655"/>
      <c r="H19" s="655"/>
      <c r="I19" s="656"/>
      <c r="J19" s="657"/>
      <c r="K19" s="658"/>
      <c r="L19" s="658"/>
      <c r="M19" s="658"/>
      <c r="N19" s="658"/>
      <c r="O19" s="658"/>
      <c r="P19" s="658"/>
      <c r="Q19" s="658"/>
      <c r="R19" s="658"/>
      <c r="S19" s="658"/>
      <c r="T19" s="658"/>
      <c r="U19" s="658"/>
      <c r="V19" s="658"/>
      <c r="W19" s="658"/>
      <c r="X19" s="658"/>
      <c r="Y19" s="658"/>
      <c r="Z19" s="658"/>
      <c r="AA19" s="658"/>
      <c r="AB19" s="658"/>
      <c r="AC19" s="659"/>
      <c r="AE19" s="105">
        <v>0.36458333333333398</v>
      </c>
      <c r="AJ19" s="259"/>
      <c r="AK19" s="259"/>
    </row>
    <row r="20" spans="1:37" s="73" customFormat="1" ht="129.75" customHeight="1" x14ac:dyDescent="0.15">
      <c r="B20" s="148" t="s">
        <v>139</v>
      </c>
      <c r="C20" s="655" t="s">
        <v>326</v>
      </c>
      <c r="D20" s="655"/>
      <c r="E20" s="655"/>
      <c r="F20" s="655"/>
      <c r="G20" s="655"/>
      <c r="H20" s="655"/>
      <c r="I20" s="656"/>
      <c r="J20" s="657"/>
      <c r="K20" s="658"/>
      <c r="L20" s="658"/>
      <c r="M20" s="658"/>
      <c r="N20" s="658"/>
      <c r="O20" s="658"/>
      <c r="P20" s="658"/>
      <c r="Q20" s="658"/>
      <c r="R20" s="658"/>
      <c r="S20" s="658"/>
      <c r="T20" s="658"/>
      <c r="U20" s="658"/>
      <c r="V20" s="658"/>
      <c r="W20" s="658"/>
      <c r="X20" s="658"/>
      <c r="Y20" s="658"/>
      <c r="Z20" s="658"/>
      <c r="AA20" s="658"/>
      <c r="AB20" s="658"/>
      <c r="AC20" s="659"/>
      <c r="AE20" s="105">
        <v>0.36805555555555602</v>
      </c>
    </row>
    <row r="21" spans="1:37" s="73" customFormat="1" ht="129.75" customHeight="1" thickBot="1" x14ac:dyDescent="0.2">
      <c r="B21" s="149" t="s">
        <v>180</v>
      </c>
      <c r="C21" s="660" t="s">
        <v>328</v>
      </c>
      <c r="D21" s="660"/>
      <c r="E21" s="660"/>
      <c r="F21" s="660"/>
      <c r="G21" s="660"/>
      <c r="H21" s="660"/>
      <c r="I21" s="661"/>
      <c r="J21" s="662"/>
      <c r="K21" s="663"/>
      <c r="L21" s="663"/>
      <c r="M21" s="663"/>
      <c r="N21" s="663"/>
      <c r="O21" s="663"/>
      <c r="P21" s="663"/>
      <c r="Q21" s="663"/>
      <c r="R21" s="663"/>
      <c r="S21" s="663"/>
      <c r="T21" s="663"/>
      <c r="U21" s="663"/>
      <c r="V21" s="663"/>
      <c r="W21" s="663"/>
      <c r="X21" s="663"/>
      <c r="Y21" s="663"/>
      <c r="Z21" s="663"/>
      <c r="AA21" s="663"/>
      <c r="AB21" s="663"/>
      <c r="AC21" s="664"/>
      <c r="AE21" s="105">
        <v>0.37152777777777801</v>
      </c>
    </row>
    <row r="22" spans="1:37" s="73" customFormat="1" x14ac:dyDescent="0.15">
      <c r="AE22" s="105">
        <v>0.375</v>
      </c>
    </row>
    <row r="23" spans="1:37" s="6" customFormat="1" x14ac:dyDescent="0.15">
      <c r="AE23" s="105">
        <v>0.37847222222222299</v>
      </c>
    </row>
    <row r="24" spans="1:37" s="6" customFormat="1" x14ac:dyDescent="0.15">
      <c r="AE24" s="105">
        <v>0.38194444444444497</v>
      </c>
    </row>
    <row r="25" spans="1:37" s="6" customFormat="1" x14ac:dyDescent="0.15">
      <c r="AE25" s="105">
        <v>0.38541666666666702</v>
      </c>
    </row>
    <row r="26" spans="1:37" s="6" customFormat="1" x14ac:dyDescent="0.15">
      <c r="AE26" s="105">
        <v>0.38888888888889001</v>
      </c>
    </row>
    <row r="27" spans="1:37" ht="17.25" x14ac:dyDescent="0.1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105">
        <v>0.39236111111111199</v>
      </c>
    </row>
    <row r="28" spans="1:37" ht="17.25" x14ac:dyDescent="0.1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105">
        <v>0.39583333333333398</v>
      </c>
    </row>
    <row r="29" spans="1:37" ht="17.25" x14ac:dyDescent="0.1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105">
        <v>0.39930555555555602</v>
      </c>
    </row>
    <row r="30" spans="1:37" ht="17.25" x14ac:dyDescent="0.1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105">
        <v>0.40277777777777901</v>
      </c>
    </row>
    <row r="31" spans="1:37" ht="17.25" x14ac:dyDescent="0.1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105">
        <v>0.406250000000001</v>
      </c>
    </row>
    <row r="32" spans="1:37" ht="17.25" x14ac:dyDescent="0.1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105">
        <v>0.40972222222222299</v>
      </c>
    </row>
    <row r="33" spans="1:31" ht="17.25" x14ac:dyDescent="0.1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105">
        <v>0.41319444444444497</v>
      </c>
    </row>
    <row r="34" spans="1:31" ht="17.25" x14ac:dyDescent="0.1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105">
        <v>0.41666666666666802</v>
      </c>
    </row>
    <row r="35" spans="1:31" ht="17.25" x14ac:dyDescent="0.1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105">
        <v>0.42013888888889001</v>
      </c>
    </row>
    <row r="36" spans="1:31" ht="17.25" x14ac:dyDescent="0.1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105">
        <v>0.42361111111111199</v>
      </c>
    </row>
    <row r="37" spans="1:31" ht="17.25" x14ac:dyDescent="0.1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105">
        <v>0.42708333333333398</v>
      </c>
    </row>
    <row r="38" spans="1:31" ht="17.25" x14ac:dyDescent="0.1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105">
        <v>0.43055555555555702</v>
      </c>
    </row>
    <row r="39" spans="1:31" ht="17.25" x14ac:dyDescent="0.1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105">
        <v>0.43402777777777901</v>
      </c>
    </row>
    <row r="40" spans="1:31" ht="17.25" x14ac:dyDescent="0.1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105">
        <v>0.437500000000001</v>
      </c>
    </row>
    <row r="41" spans="1:31" ht="17.25" x14ac:dyDescent="0.1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105">
        <v>0.44097222222222299</v>
      </c>
    </row>
    <row r="42" spans="1:31" ht="17.25" x14ac:dyDescent="0.1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105">
        <v>0.44444444444444497</v>
      </c>
    </row>
    <row r="43" spans="1:31" ht="17.25" x14ac:dyDescent="0.1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105">
        <v>0.44791666666666802</v>
      </c>
    </row>
    <row r="44" spans="1:31" ht="17.25" x14ac:dyDescent="0.1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105">
        <v>0.45138888888889001</v>
      </c>
    </row>
    <row r="45" spans="1:31" ht="17.25" x14ac:dyDescent="0.1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105">
        <v>0.45486111111111199</v>
      </c>
    </row>
    <row r="46" spans="1:31" ht="17.25" x14ac:dyDescent="0.1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105">
        <v>0.45833333333333498</v>
      </c>
    </row>
    <row r="47" spans="1:31" ht="17.25" x14ac:dyDescent="0.1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105">
        <v>0.46180555555555702</v>
      </c>
    </row>
    <row r="48" spans="1:31" ht="17.25" x14ac:dyDescent="0.1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105">
        <v>0.46527777777777901</v>
      </c>
    </row>
    <row r="49" spans="1:31" ht="17.25" x14ac:dyDescent="0.1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105">
        <v>0.468750000000001</v>
      </c>
    </row>
    <row r="50" spans="1:31" ht="17.25"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105">
        <v>0.47222222222222399</v>
      </c>
    </row>
    <row r="51" spans="1:31" ht="17.25"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105">
        <v>0.47569444444444597</v>
      </c>
    </row>
    <row r="52" spans="1:31" ht="17.25"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105">
        <v>0.47916666666666802</v>
      </c>
    </row>
    <row r="53" spans="1:31" ht="17.25"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105">
        <v>0.48263888888889001</v>
      </c>
    </row>
    <row r="54" spans="1:31" ht="17.25"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105">
        <v>0.48611111111111299</v>
      </c>
    </row>
    <row r="55" spans="1:31" ht="17.25"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105">
        <v>0.48958333333333498</v>
      </c>
    </row>
    <row r="56" spans="1:31" ht="17.25"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105">
        <v>0.49305555555555702</v>
      </c>
    </row>
    <row r="57" spans="1:31" ht="17.25"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105">
        <v>0.49652777777777901</v>
      </c>
    </row>
    <row r="58" spans="1:31" ht="17.25"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105">
        <v>0.500000000000002</v>
      </c>
    </row>
    <row r="59" spans="1:31" ht="17.25"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105">
        <v>0.50347222222222399</v>
      </c>
    </row>
    <row r="60" spans="1:31" ht="17.25"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105">
        <v>0.50694444444444597</v>
      </c>
    </row>
    <row r="61" spans="1:31" ht="17.25"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105">
        <v>0.51041666666666896</v>
      </c>
    </row>
    <row r="62" spans="1:31" ht="17.25"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105">
        <v>0.51388888888889095</v>
      </c>
    </row>
    <row r="63" spans="1:31" ht="17.25"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105">
        <v>0.51736111111111305</v>
      </c>
    </row>
    <row r="64" spans="1:31" ht="17.25"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105">
        <v>0.52083333333333504</v>
      </c>
    </row>
    <row r="65" spans="1:31" ht="17.25"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105">
        <v>0.52430555555555802</v>
      </c>
    </row>
    <row r="66" spans="1:31" ht="17.25"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105">
        <v>0.52777777777778001</v>
      </c>
    </row>
    <row r="67" spans="1:31" ht="17.25"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105">
        <v>0.531250000000002</v>
      </c>
    </row>
    <row r="68" spans="1:31" ht="17.25"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105">
        <v>0.53472222222222399</v>
      </c>
    </row>
    <row r="69" spans="1:31"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105">
        <v>0.53819444444444697</v>
      </c>
    </row>
    <row r="70" spans="1:3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105">
        <v>0.54166666666666896</v>
      </c>
    </row>
    <row r="71" spans="1:3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105">
        <v>0.54513888888889095</v>
      </c>
    </row>
    <row r="72" spans="1:3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105">
        <v>0.54861111111111305</v>
      </c>
    </row>
    <row r="73" spans="1:3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105">
        <v>0.55208333333333603</v>
      </c>
    </row>
    <row r="74" spans="1:3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105">
        <v>0.55555555555555802</v>
      </c>
    </row>
    <row r="75" spans="1:3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105">
        <v>0.55902777777778001</v>
      </c>
    </row>
    <row r="76" spans="1:3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105">
        <v>0.562500000000003</v>
      </c>
    </row>
    <row r="77" spans="1:3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105">
        <v>0.56597222222222499</v>
      </c>
    </row>
    <row r="78" spans="1:3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105">
        <v>0.56944444444444697</v>
      </c>
    </row>
    <row r="79" spans="1:3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105">
        <v>0.57291666666666896</v>
      </c>
    </row>
    <row r="80" spans="1:3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105">
        <v>0.57638888888889195</v>
      </c>
    </row>
    <row r="81" spans="1:3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105">
        <v>0.57986111111111405</v>
      </c>
    </row>
    <row r="82" spans="1:3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105">
        <v>0.58333333333333603</v>
      </c>
    </row>
    <row r="83" spans="1:3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105">
        <v>0.58680555555555802</v>
      </c>
    </row>
    <row r="84" spans="1:3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105">
        <v>0.59027777777778101</v>
      </c>
    </row>
    <row r="85" spans="1:3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105">
        <v>0.593750000000003</v>
      </c>
    </row>
    <row r="86" spans="1:3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105">
        <v>0.59722222222222499</v>
      </c>
    </row>
    <row r="87" spans="1:3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105">
        <v>0.60069444444444697</v>
      </c>
    </row>
    <row r="88" spans="1:3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105">
        <v>0.60416666666666996</v>
      </c>
    </row>
    <row r="89" spans="1:3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105">
        <v>0.60763888888889195</v>
      </c>
    </row>
    <row r="90" spans="1:3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105">
        <v>0.61111111111111405</v>
      </c>
    </row>
    <row r="91" spans="1:3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105">
        <v>0.61458333333333603</v>
      </c>
    </row>
    <row r="92" spans="1:3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105">
        <v>0.61805555555555902</v>
      </c>
    </row>
    <row r="93" spans="1:31" x14ac:dyDescent="0.15">
      <c r="A93" s="5"/>
      <c r="AD93" s="5"/>
      <c r="AE93" s="105">
        <v>0.62152777777778101</v>
      </c>
    </row>
    <row r="94" spans="1:31" x14ac:dyDescent="0.15">
      <c r="AE94" s="105">
        <v>0.625000000000003</v>
      </c>
    </row>
    <row r="95" spans="1:31" x14ac:dyDescent="0.15">
      <c r="AE95" s="105">
        <v>0.62847222222222598</v>
      </c>
    </row>
    <row r="96" spans="1:31" x14ac:dyDescent="0.15">
      <c r="AE96" s="105">
        <v>0.63194444444444797</v>
      </c>
    </row>
    <row r="97" spans="31:31" x14ac:dyDescent="0.15">
      <c r="AE97" s="105">
        <v>0.63541666666666996</v>
      </c>
    </row>
    <row r="98" spans="31:31" x14ac:dyDescent="0.15">
      <c r="AE98" s="105">
        <v>0.63888888888889195</v>
      </c>
    </row>
    <row r="99" spans="31:31" x14ac:dyDescent="0.15">
      <c r="AE99" s="105">
        <v>0.64236111111111505</v>
      </c>
    </row>
    <row r="100" spans="31:31" x14ac:dyDescent="0.15">
      <c r="AE100" s="105">
        <v>0.64583333333333703</v>
      </c>
    </row>
    <row r="101" spans="31:31" x14ac:dyDescent="0.15">
      <c r="AE101" s="105">
        <v>0.64930555555555902</v>
      </c>
    </row>
    <row r="102" spans="31:31" x14ac:dyDescent="0.15">
      <c r="AE102" s="105">
        <v>0.65277777777778101</v>
      </c>
    </row>
    <row r="103" spans="31:31" x14ac:dyDescent="0.15">
      <c r="AE103" s="105">
        <v>0.656250000000004</v>
      </c>
    </row>
    <row r="104" spans="31:31" x14ac:dyDescent="0.15">
      <c r="AE104" s="105">
        <v>0.65972222222222598</v>
      </c>
    </row>
    <row r="105" spans="31:31" x14ac:dyDescent="0.15">
      <c r="AE105" s="105">
        <v>0.66319444444444797</v>
      </c>
    </row>
    <row r="106" spans="31:31" x14ac:dyDescent="0.15">
      <c r="AE106" s="105">
        <v>0.66666666666666996</v>
      </c>
    </row>
    <row r="107" spans="31:31" x14ac:dyDescent="0.15">
      <c r="AE107" s="105">
        <v>0.67013888888889295</v>
      </c>
    </row>
    <row r="108" spans="31:31" x14ac:dyDescent="0.15">
      <c r="AE108" s="105">
        <v>0.67361111111111505</v>
      </c>
    </row>
    <row r="109" spans="31:31" x14ac:dyDescent="0.15">
      <c r="AE109" s="105">
        <v>0.67708333333333703</v>
      </c>
    </row>
    <row r="110" spans="31:31" x14ac:dyDescent="0.15">
      <c r="AE110" s="105">
        <v>0.68055555555556002</v>
      </c>
    </row>
    <row r="111" spans="31:31" x14ac:dyDescent="0.15">
      <c r="AE111" s="105">
        <v>0.68402777777778201</v>
      </c>
    </row>
    <row r="112" spans="31:31" x14ac:dyDescent="0.15">
      <c r="AE112" s="105">
        <v>0.687500000000004</v>
      </c>
    </row>
    <row r="113" spans="31:31" x14ac:dyDescent="0.15">
      <c r="AE113" s="105">
        <v>0.69097222222222598</v>
      </c>
    </row>
    <row r="114" spans="31:31" x14ac:dyDescent="0.15">
      <c r="AE114" s="105">
        <v>0.69444444444444897</v>
      </c>
    </row>
    <row r="115" spans="31:31" x14ac:dyDescent="0.15">
      <c r="AE115" s="105">
        <v>0.69791666666667096</v>
      </c>
    </row>
    <row r="116" spans="31:31" x14ac:dyDescent="0.15">
      <c r="AE116" s="105">
        <v>0.70138888888889295</v>
      </c>
    </row>
    <row r="117" spans="31:31" x14ac:dyDescent="0.15">
      <c r="AE117" s="105">
        <v>0.70486111111111505</v>
      </c>
    </row>
    <row r="118" spans="31:31" x14ac:dyDescent="0.15">
      <c r="AE118" s="105">
        <v>0.70833333333333803</v>
      </c>
    </row>
    <row r="119" spans="31:31" x14ac:dyDescent="0.15">
      <c r="AE119" s="105">
        <v>0.71180555555556002</v>
      </c>
    </row>
    <row r="120" spans="31:31" x14ac:dyDescent="0.15">
      <c r="AE120" s="105">
        <v>0.71527777777778201</v>
      </c>
    </row>
    <row r="121" spans="31:31" x14ac:dyDescent="0.15">
      <c r="AE121" s="105">
        <v>0.718750000000004</v>
      </c>
    </row>
    <row r="122" spans="31:31" x14ac:dyDescent="0.15">
      <c r="AE122" s="105">
        <v>0.72222222222222698</v>
      </c>
    </row>
    <row r="123" spans="31:31" x14ac:dyDescent="0.15">
      <c r="AE123" s="105">
        <v>0.72569444444444897</v>
      </c>
    </row>
    <row r="124" spans="31:31" x14ac:dyDescent="0.15">
      <c r="AE124" s="105">
        <v>0.72916666666667096</v>
      </c>
    </row>
    <row r="125" spans="31:31" x14ac:dyDescent="0.15">
      <c r="AE125" s="105">
        <v>0.73263888888889395</v>
      </c>
    </row>
    <row r="126" spans="31:31" x14ac:dyDescent="0.15">
      <c r="AE126" s="105">
        <v>0.73611111111111605</v>
      </c>
    </row>
    <row r="127" spans="31:31" x14ac:dyDescent="0.15">
      <c r="AE127" s="105">
        <v>0.73958333333333803</v>
      </c>
    </row>
    <row r="128" spans="31:31" x14ac:dyDescent="0.15">
      <c r="AE128" s="105">
        <v>0.74305555555556002</v>
      </c>
    </row>
    <row r="129" spans="31:31" x14ac:dyDescent="0.15">
      <c r="AE129" s="105">
        <v>0.74652777777778301</v>
      </c>
    </row>
    <row r="130" spans="31:31" x14ac:dyDescent="0.15">
      <c r="AE130" s="105">
        <v>0.750000000000005</v>
      </c>
    </row>
    <row r="131" spans="31:31" x14ac:dyDescent="0.15">
      <c r="AE131" s="105">
        <v>0.75347222222222698</v>
      </c>
    </row>
    <row r="132" spans="31:31" x14ac:dyDescent="0.15">
      <c r="AE132" s="105">
        <v>0.75694444444444897</v>
      </c>
    </row>
    <row r="133" spans="31:31" x14ac:dyDescent="0.15">
      <c r="AE133" s="105">
        <v>0.76041666666667196</v>
      </c>
    </row>
    <row r="134" spans="31:31" x14ac:dyDescent="0.15">
      <c r="AE134" s="105">
        <v>0.76388888888889395</v>
      </c>
    </row>
    <row r="135" spans="31:31" x14ac:dyDescent="0.15">
      <c r="AE135" s="105">
        <v>0.76736111111111605</v>
      </c>
    </row>
    <row r="136" spans="31:31" x14ac:dyDescent="0.15">
      <c r="AE136" s="105">
        <v>0.77083333333333803</v>
      </c>
    </row>
    <row r="137" spans="31:31" x14ac:dyDescent="0.15">
      <c r="AE137" s="105">
        <v>0.77430555555556102</v>
      </c>
    </row>
    <row r="138" spans="31:31" x14ac:dyDescent="0.15">
      <c r="AE138" s="105">
        <v>0.77777777777778301</v>
      </c>
    </row>
    <row r="139" spans="31:31" x14ac:dyDescent="0.15">
      <c r="AE139" s="105">
        <v>0.781250000000005</v>
      </c>
    </row>
    <row r="140" spans="31:31" x14ac:dyDescent="0.15">
      <c r="AE140" s="105">
        <v>0.78472222222222798</v>
      </c>
    </row>
    <row r="141" spans="31:31" x14ac:dyDescent="0.15">
      <c r="AE141" s="105">
        <v>0.78819444444444997</v>
      </c>
    </row>
    <row r="142" spans="31:31" x14ac:dyDescent="0.15">
      <c r="AE142" s="105">
        <v>0.79166666666667196</v>
      </c>
    </row>
  </sheetData>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honeticPr fontId="1"/>
  <dataValidations count="1">
    <dataValidation type="list" allowBlank="1" showInputMessage="1" showErrorMessage="1" sqref="M10:P11 R10:U11" xr:uid="{00000000-0002-0000-1100-000000000000}">
      <formula1>$AE$10:$AE$142</formula1>
    </dataValidation>
  </dataValidations>
  <pageMargins left="0.7" right="0.7" top="0.75" bottom="0.75" header="0.3" footer="0.3"/>
  <pageSetup paperSize="9" orientation="portrait" horizontalDpi="300" verticalDpi="300"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2"/>
  <dimension ref="A1:AL142"/>
  <sheetViews>
    <sheetView showGridLines="0" topLeftCell="C4" zoomScaleNormal="100" workbookViewId="0">
      <selection activeCell="E13" sqref="E13:U13"/>
    </sheetView>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ustomWidth="1"/>
    <col min="30" max="30" width="1.875" style="6" customWidth="1"/>
    <col min="31" max="31" width="9" style="6" hidden="1" customWidth="1"/>
    <col min="32" max="34" width="9" style="6" customWidth="1"/>
  </cols>
  <sheetData>
    <row r="1" spans="1:38" s="6" customFormat="1" ht="21" x14ac:dyDescent="0.15">
      <c r="A1" s="1"/>
      <c r="B1" s="2" t="s">
        <v>122</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38" s="73" customFormat="1" ht="3" customHeight="1" x14ac:dyDescent="0.15">
      <c r="B2" s="74"/>
      <c r="AE2" s="75"/>
    </row>
    <row r="3" spans="1:38" s="73" customFormat="1" ht="42" customHeight="1" x14ac:dyDescent="0.15">
      <c r="B3" s="381" t="s">
        <v>224</v>
      </c>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76"/>
      <c r="AE3" s="77"/>
    </row>
    <row r="4" spans="1:38" s="73" customFormat="1" ht="7.5" customHeight="1" x14ac:dyDescent="0.15">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7"/>
    </row>
    <row r="5" spans="1:38" s="73" customFormat="1" ht="7.5" customHeight="1" x14ac:dyDescent="0.15">
      <c r="A5" s="78"/>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80"/>
      <c r="AE5" s="75"/>
    </row>
    <row r="6" spans="1:38" s="73" customFormat="1" ht="18.75" customHeight="1" x14ac:dyDescent="0.15">
      <c r="A6" s="78"/>
      <c r="B6" s="481" t="s">
        <v>28</v>
      </c>
      <c r="C6" s="481"/>
      <c r="D6" s="516" t="s">
        <v>223</v>
      </c>
      <c r="E6" s="516"/>
      <c r="F6" s="516"/>
      <c r="G6" s="516"/>
      <c r="H6" s="516"/>
      <c r="I6" s="516"/>
      <c r="J6" s="516"/>
      <c r="K6" s="516"/>
      <c r="L6" s="516"/>
      <c r="M6" s="516"/>
      <c r="N6" s="516"/>
      <c r="O6" s="516"/>
      <c r="P6" s="516"/>
      <c r="Q6" s="516"/>
      <c r="R6" s="516"/>
      <c r="S6" s="516"/>
      <c r="T6" s="516"/>
      <c r="U6" s="516"/>
      <c r="V6" s="516"/>
      <c r="W6" s="516"/>
      <c r="X6" s="516"/>
      <c r="Y6" s="516"/>
      <c r="Z6" s="516"/>
      <c r="AA6" s="516"/>
      <c r="AB6" s="516"/>
      <c r="AC6" s="517"/>
      <c r="AE6" s="75"/>
      <c r="AF6" s="73" t="s">
        <v>151</v>
      </c>
    </row>
    <row r="7" spans="1:38" s="73" customFormat="1" ht="32.1" customHeight="1" x14ac:dyDescent="0.15">
      <c r="A7" s="78"/>
      <c r="B7" s="482" t="s">
        <v>327</v>
      </c>
      <c r="C7" s="482"/>
      <c r="D7" s="623" t="str">
        <f>'シート2-2'!D7:AC7</f>
        <v>②介護保険制度及び地域包括ケアシステムの現状</v>
      </c>
      <c r="E7" s="623"/>
      <c r="F7" s="623"/>
      <c r="G7" s="623"/>
      <c r="H7" s="623"/>
      <c r="I7" s="623"/>
      <c r="J7" s="623"/>
      <c r="K7" s="623"/>
      <c r="L7" s="623"/>
      <c r="M7" s="623"/>
      <c r="N7" s="623"/>
      <c r="O7" s="623"/>
      <c r="P7" s="623"/>
      <c r="Q7" s="623"/>
      <c r="R7" s="623"/>
      <c r="S7" s="623"/>
      <c r="T7" s="623"/>
      <c r="U7" s="623"/>
      <c r="V7" s="623"/>
      <c r="W7" s="623"/>
      <c r="X7" s="623"/>
      <c r="Y7" s="623"/>
      <c r="Z7" s="623"/>
      <c r="AA7" s="623"/>
      <c r="AB7" s="623"/>
      <c r="AC7" s="624"/>
      <c r="AE7" s="75"/>
    </row>
    <row r="8" spans="1:38" s="73" customFormat="1" ht="7.5" customHeight="1" x14ac:dyDescent="0.15">
      <c r="A8" s="78"/>
      <c r="B8" s="82"/>
      <c r="C8" s="83"/>
      <c r="D8" s="83"/>
      <c r="E8" s="83"/>
      <c r="F8" s="83"/>
      <c r="G8" s="83"/>
      <c r="H8" s="83"/>
      <c r="I8" s="82"/>
      <c r="J8" s="83"/>
      <c r="K8" s="83"/>
      <c r="L8" s="83"/>
      <c r="M8" s="83"/>
      <c r="N8" s="83"/>
      <c r="O8" s="83"/>
      <c r="P8" s="83"/>
      <c r="Q8" s="83"/>
      <c r="R8" s="83"/>
      <c r="S8" s="83"/>
      <c r="T8" s="83"/>
      <c r="U8" s="83"/>
      <c r="V8" s="83"/>
      <c r="W8" s="83"/>
      <c r="X8" s="83"/>
      <c r="Y8" s="83"/>
      <c r="Z8" s="83"/>
      <c r="AA8" s="83"/>
      <c r="AB8" s="83"/>
      <c r="AC8" s="84"/>
      <c r="AE8" s="75"/>
    </row>
    <row r="9" spans="1:38" s="73" customFormat="1" ht="7.5" customHeight="1" thickBot="1" x14ac:dyDescent="0.2">
      <c r="AE9" s="75"/>
    </row>
    <row r="10" spans="1:38" s="73" customFormat="1" ht="18.75" customHeight="1" x14ac:dyDescent="0.15">
      <c r="B10" s="374" t="s">
        <v>29</v>
      </c>
      <c r="C10" s="374"/>
      <c r="D10" s="85">
        <v>1</v>
      </c>
      <c r="E10" s="698" t="str">
        <f>IF(ISBLANK('シート2-2'!E10),"",'シート2-2'!E10)</f>
        <v/>
      </c>
      <c r="F10" s="699"/>
      <c r="G10" s="699"/>
      <c r="H10" s="699"/>
      <c r="I10" s="700"/>
      <c r="J10" s="496" t="s">
        <v>30</v>
      </c>
      <c r="K10" s="374"/>
      <c r="L10" s="86">
        <v>1</v>
      </c>
      <c r="M10" s="684"/>
      <c r="N10" s="685"/>
      <c r="O10" s="685"/>
      <c r="P10" s="686"/>
      <c r="Q10" s="87" t="s">
        <v>1</v>
      </c>
      <c r="R10" s="684"/>
      <c r="S10" s="687"/>
      <c r="T10" s="687"/>
      <c r="U10" s="688"/>
      <c r="V10" s="496" t="s">
        <v>2</v>
      </c>
      <c r="W10" s="374"/>
      <c r="X10" s="374"/>
      <c r="Y10" s="518" t="str">
        <f>IF(ISBLANK(シート1!N7),"",シート1!N7)</f>
        <v/>
      </c>
      <c r="Z10" s="519"/>
      <c r="AA10" s="519"/>
      <c r="AB10" s="519"/>
      <c r="AC10" s="520"/>
      <c r="AE10" s="105">
        <v>0.33333333333333331</v>
      </c>
    </row>
    <row r="11" spans="1:38" s="73" customFormat="1" ht="18.75" customHeight="1" thickBot="1" x14ac:dyDescent="0.2">
      <c r="B11" s="374"/>
      <c r="C11" s="374"/>
      <c r="D11" s="88">
        <v>2</v>
      </c>
      <c r="E11" s="672"/>
      <c r="F11" s="673"/>
      <c r="G11" s="673"/>
      <c r="H11" s="673"/>
      <c r="I11" s="674"/>
      <c r="J11" s="496"/>
      <c r="K11" s="374"/>
      <c r="L11" s="86">
        <v>2</v>
      </c>
      <c r="M11" s="675"/>
      <c r="N11" s="676"/>
      <c r="O11" s="676"/>
      <c r="P11" s="677"/>
      <c r="Q11" s="87" t="s">
        <v>1</v>
      </c>
      <c r="R11" s="675"/>
      <c r="S11" s="676"/>
      <c r="T11" s="676"/>
      <c r="U11" s="677"/>
      <c r="V11" s="496"/>
      <c r="W11" s="374"/>
      <c r="X11" s="374"/>
      <c r="Y11" s="521"/>
      <c r="Z11" s="522"/>
      <c r="AA11" s="522"/>
      <c r="AB11" s="522"/>
      <c r="AC11" s="523"/>
      <c r="AD11" s="89"/>
      <c r="AE11" s="105">
        <v>0.33680555555555558</v>
      </c>
    </row>
    <row r="12" spans="1:38" s="90" customFormat="1" ht="3.75" customHeight="1" thickBot="1" x14ac:dyDescent="0.2">
      <c r="B12" s="91"/>
      <c r="C12" s="91"/>
      <c r="D12" s="92"/>
      <c r="E12" s="91"/>
      <c r="F12" s="91"/>
      <c r="G12" s="91"/>
      <c r="H12" s="91"/>
      <c r="I12" s="93"/>
      <c r="J12" s="92"/>
      <c r="K12" s="92"/>
      <c r="L12" s="91"/>
      <c r="M12" s="91"/>
      <c r="N12" s="91"/>
      <c r="O12" s="92"/>
      <c r="P12" s="92"/>
      <c r="Q12" s="92"/>
      <c r="R12" s="92"/>
      <c r="S12" s="91"/>
      <c r="T12" s="91"/>
      <c r="U12" s="91"/>
      <c r="V12" s="91"/>
      <c r="W12" s="91"/>
      <c r="X12" s="91"/>
      <c r="Y12" s="91"/>
      <c r="Z12" s="91"/>
      <c r="AA12" s="94"/>
      <c r="AB12" s="92"/>
      <c r="AC12" s="92"/>
      <c r="AE12" s="105">
        <v>0.34027777777777801</v>
      </c>
      <c r="AG12" s="73"/>
      <c r="AH12" s="73"/>
      <c r="AL12" s="73"/>
    </row>
    <row r="13" spans="1:38" s="73" customFormat="1" ht="18.75" customHeight="1" x14ac:dyDescent="0.15">
      <c r="B13" s="374" t="s">
        <v>4</v>
      </c>
      <c r="C13" s="374"/>
      <c r="D13" s="85">
        <v>1</v>
      </c>
      <c r="E13" s="555"/>
      <c r="F13" s="556"/>
      <c r="G13" s="556"/>
      <c r="H13" s="556"/>
      <c r="I13" s="556"/>
      <c r="J13" s="556"/>
      <c r="K13" s="556"/>
      <c r="L13" s="556"/>
      <c r="M13" s="556"/>
      <c r="N13" s="556"/>
      <c r="O13" s="556"/>
      <c r="P13" s="556"/>
      <c r="Q13" s="556"/>
      <c r="R13" s="556"/>
      <c r="S13" s="556"/>
      <c r="T13" s="556"/>
      <c r="U13" s="557"/>
      <c r="V13" s="496" t="s">
        <v>3</v>
      </c>
      <c r="W13" s="374"/>
      <c r="X13" s="377"/>
      <c r="Y13" s="518" t="str">
        <f>IF(ISBLANK(シート1!N9),"",シート1!N9)</f>
        <v/>
      </c>
      <c r="Z13" s="519"/>
      <c r="AA13" s="519"/>
      <c r="AB13" s="519"/>
      <c r="AC13" s="520"/>
      <c r="AE13" s="105">
        <v>0.34375</v>
      </c>
    </row>
    <row r="14" spans="1:38" s="73" customFormat="1" ht="18.75" customHeight="1" thickBot="1" x14ac:dyDescent="0.2">
      <c r="B14" s="374"/>
      <c r="C14" s="374"/>
      <c r="D14" s="88">
        <v>2</v>
      </c>
      <c r="E14" s="678"/>
      <c r="F14" s="679"/>
      <c r="G14" s="679"/>
      <c r="H14" s="679"/>
      <c r="I14" s="679"/>
      <c r="J14" s="679"/>
      <c r="K14" s="679"/>
      <c r="L14" s="679"/>
      <c r="M14" s="679"/>
      <c r="N14" s="679"/>
      <c r="O14" s="679"/>
      <c r="P14" s="679"/>
      <c r="Q14" s="679"/>
      <c r="R14" s="679"/>
      <c r="S14" s="679"/>
      <c r="T14" s="679"/>
      <c r="U14" s="680"/>
      <c r="V14" s="496"/>
      <c r="W14" s="374"/>
      <c r="X14" s="377"/>
      <c r="Y14" s="521"/>
      <c r="Z14" s="522"/>
      <c r="AA14" s="522"/>
      <c r="AB14" s="522"/>
      <c r="AC14" s="523"/>
      <c r="AE14" s="105">
        <v>0.34722222222222199</v>
      </c>
    </row>
    <row r="15" spans="1:38" s="73" customFormat="1" x14ac:dyDescent="0.15">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E15" s="105">
        <v>0.35069444444444497</v>
      </c>
    </row>
    <row r="16" spans="1:38" s="73" customFormat="1" ht="13.5" customHeight="1" x14ac:dyDescent="0.15">
      <c r="B16" s="503" t="s">
        <v>33</v>
      </c>
      <c r="C16" s="504"/>
      <c r="D16" s="504"/>
      <c r="E16" s="504"/>
      <c r="F16" s="504"/>
      <c r="G16" s="504"/>
      <c r="H16" s="504"/>
      <c r="I16" s="504"/>
      <c r="J16" s="504" t="s">
        <v>123</v>
      </c>
      <c r="K16" s="504"/>
      <c r="L16" s="504"/>
      <c r="M16" s="504"/>
      <c r="N16" s="504"/>
      <c r="O16" s="504"/>
      <c r="P16" s="504"/>
      <c r="Q16" s="504"/>
      <c r="R16" s="504"/>
      <c r="S16" s="504"/>
      <c r="T16" s="504"/>
      <c r="U16" s="504"/>
      <c r="V16" s="504"/>
      <c r="W16" s="504"/>
      <c r="X16" s="504"/>
      <c r="Y16" s="504"/>
      <c r="Z16" s="504"/>
      <c r="AA16" s="504"/>
      <c r="AB16" s="504"/>
      <c r="AC16" s="505"/>
      <c r="AE16" s="105">
        <v>0.35416666666666702</v>
      </c>
    </row>
    <row r="17" spans="1:37" s="73" customFormat="1" ht="14.25" thickBot="1" x14ac:dyDescent="0.2">
      <c r="B17" s="665"/>
      <c r="C17" s="578"/>
      <c r="D17" s="578"/>
      <c r="E17" s="578"/>
      <c r="F17" s="578"/>
      <c r="G17" s="578"/>
      <c r="H17" s="578"/>
      <c r="I17" s="578"/>
      <c r="J17" s="578"/>
      <c r="K17" s="578"/>
      <c r="L17" s="578"/>
      <c r="M17" s="578"/>
      <c r="N17" s="578"/>
      <c r="O17" s="578"/>
      <c r="P17" s="578"/>
      <c r="Q17" s="578"/>
      <c r="R17" s="578"/>
      <c r="S17" s="578"/>
      <c r="T17" s="578"/>
      <c r="U17" s="578"/>
      <c r="V17" s="578"/>
      <c r="W17" s="578"/>
      <c r="X17" s="578"/>
      <c r="Y17" s="578"/>
      <c r="Z17" s="578"/>
      <c r="AA17" s="578"/>
      <c r="AB17" s="578"/>
      <c r="AC17" s="666"/>
      <c r="AE17" s="105">
        <v>0.35763888888888901</v>
      </c>
    </row>
    <row r="18" spans="1:37" s="73" customFormat="1" ht="129.75" customHeight="1" x14ac:dyDescent="0.15">
      <c r="B18" s="147" t="s">
        <v>72</v>
      </c>
      <c r="C18" s="667" t="s">
        <v>125</v>
      </c>
      <c r="D18" s="667"/>
      <c r="E18" s="667"/>
      <c r="F18" s="667"/>
      <c r="G18" s="667"/>
      <c r="H18" s="667"/>
      <c r="I18" s="668"/>
      <c r="J18" s="695"/>
      <c r="K18" s="696"/>
      <c r="L18" s="696"/>
      <c r="M18" s="696"/>
      <c r="N18" s="696"/>
      <c r="O18" s="696"/>
      <c r="P18" s="696"/>
      <c r="Q18" s="696"/>
      <c r="R18" s="696"/>
      <c r="S18" s="696"/>
      <c r="T18" s="696"/>
      <c r="U18" s="696"/>
      <c r="V18" s="696"/>
      <c r="W18" s="696"/>
      <c r="X18" s="696"/>
      <c r="Y18" s="696"/>
      <c r="Z18" s="696"/>
      <c r="AA18" s="696"/>
      <c r="AB18" s="696"/>
      <c r="AC18" s="697"/>
      <c r="AE18" s="105">
        <v>0.36111111111111099</v>
      </c>
      <c r="AJ18" s="259"/>
      <c r="AK18" s="259"/>
    </row>
    <row r="19" spans="1:37" s="73" customFormat="1" ht="129.75" customHeight="1" x14ac:dyDescent="0.15">
      <c r="B19" s="148" t="s">
        <v>138</v>
      </c>
      <c r="C19" s="655" t="s">
        <v>124</v>
      </c>
      <c r="D19" s="655"/>
      <c r="E19" s="655"/>
      <c r="F19" s="655"/>
      <c r="G19" s="655"/>
      <c r="H19" s="655"/>
      <c r="I19" s="656"/>
      <c r="J19" s="689"/>
      <c r="K19" s="690"/>
      <c r="L19" s="690"/>
      <c r="M19" s="690"/>
      <c r="N19" s="690"/>
      <c r="O19" s="690"/>
      <c r="P19" s="690"/>
      <c r="Q19" s="690"/>
      <c r="R19" s="690"/>
      <c r="S19" s="690"/>
      <c r="T19" s="690"/>
      <c r="U19" s="690"/>
      <c r="V19" s="690"/>
      <c r="W19" s="690"/>
      <c r="X19" s="690"/>
      <c r="Y19" s="690"/>
      <c r="Z19" s="690"/>
      <c r="AA19" s="690"/>
      <c r="AB19" s="690"/>
      <c r="AC19" s="691"/>
      <c r="AE19" s="105">
        <v>0.36458333333333398</v>
      </c>
      <c r="AJ19" s="259"/>
      <c r="AK19" s="259"/>
    </row>
    <row r="20" spans="1:37" s="73" customFormat="1" ht="129.75" customHeight="1" x14ac:dyDescent="0.15">
      <c r="B20" s="148" t="s">
        <v>139</v>
      </c>
      <c r="C20" s="655" t="s">
        <v>329</v>
      </c>
      <c r="D20" s="655"/>
      <c r="E20" s="655"/>
      <c r="F20" s="655"/>
      <c r="G20" s="655"/>
      <c r="H20" s="655"/>
      <c r="I20" s="656"/>
      <c r="J20" s="689"/>
      <c r="K20" s="690"/>
      <c r="L20" s="690"/>
      <c r="M20" s="690"/>
      <c r="N20" s="690"/>
      <c r="O20" s="690"/>
      <c r="P20" s="690"/>
      <c r="Q20" s="690"/>
      <c r="R20" s="690"/>
      <c r="S20" s="690"/>
      <c r="T20" s="690"/>
      <c r="U20" s="690"/>
      <c r="V20" s="690"/>
      <c r="W20" s="690"/>
      <c r="X20" s="690"/>
      <c r="Y20" s="690"/>
      <c r="Z20" s="690"/>
      <c r="AA20" s="690"/>
      <c r="AB20" s="690"/>
      <c r="AC20" s="691"/>
      <c r="AE20" s="105">
        <v>0.36805555555555602</v>
      </c>
    </row>
    <row r="21" spans="1:37" s="73" customFormat="1" ht="129.75" customHeight="1" thickBot="1" x14ac:dyDescent="0.2">
      <c r="B21" s="149" t="s">
        <v>180</v>
      </c>
      <c r="C21" s="660" t="s">
        <v>328</v>
      </c>
      <c r="D21" s="660"/>
      <c r="E21" s="660"/>
      <c r="F21" s="660"/>
      <c r="G21" s="660"/>
      <c r="H21" s="660"/>
      <c r="I21" s="661"/>
      <c r="J21" s="692"/>
      <c r="K21" s="693"/>
      <c r="L21" s="693"/>
      <c r="M21" s="693"/>
      <c r="N21" s="693"/>
      <c r="O21" s="693"/>
      <c r="P21" s="693"/>
      <c r="Q21" s="693"/>
      <c r="R21" s="693"/>
      <c r="S21" s="693"/>
      <c r="T21" s="693"/>
      <c r="U21" s="693"/>
      <c r="V21" s="693"/>
      <c r="W21" s="693"/>
      <c r="X21" s="693"/>
      <c r="Y21" s="693"/>
      <c r="Z21" s="693"/>
      <c r="AA21" s="693"/>
      <c r="AB21" s="693"/>
      <c r="AC21" s="694"/>
      <c r="AE21" s="105">
        <v>0.37152777777777801</v>
      </c>
    </row>
    <row r="22" spans="1:37" s="73" customFormat="1" x14ac:dyDescent="0.15">
      <c r="AE22" s="105">
        <v>0.375</v>
      </c>
    </row>
    <row r="23" spans="1:37" s="6" customFormat="1" x14ac:dyDescent="0.15">
      <c r="AE23" s="105">
        <v>0.37847222222222299</v>
      </c>
    </row>
    <row r="24" spans="1:37" s="6" customFormat="1" x14ac:dyDescent="0.15">
      <c r="AE24" s="105">
        <v>0.38194444444444497</v>
      </c>
    </row>
    <row r="25" spans="1:37" s="6" customFormat="1" x14ac:dyDescent="0.15">
      <c r="AE25" s="105">
        <v>0.38541666666666702</v>
      </c>
    </row>
    <row r="26" spans="1:37" s="6" customFormat="1" x14ac:dyDescent="0.15">
      <c r="AE26" s="105">
        <v>0.38888888888889001</v>
      </c>
    </row>
    <row r="27" spans="1:37" s="6" customFormat="1" ht="17.25" x14ac:dyDescent="0.1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105">
        <v>0.39236111111111199</v>
      </c>
    </row>
    <row r="28" spans="1:37" s="6" customFormat="1" ht="17.25" x14ac:dyDescent="0.1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105">
        <v>0.39583333333333398</v>
      </c>
    </row>
    <row r="29" spans="1:37" s="6" customFormat="1" ht="17.25" x14ac:dyDescent="0.1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105">
        <v>0.39930555555555602</v>
      </c>
    </row>
    <row r="30" spans="1:37" s="6" customFormat="1" ht="17.25" x14ac:dyDescent="0.1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105">
        <v>0.40277777777777901</v>
      </c>
    </row>
    <row r="31" spans="1:37" s="6" customFormat="1" ht="17.25" x14ac:dyDescent="0.1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105">
        <v>0.406250000000001</v>
      </c>
    </row>
    <row r="32" spans="1:37" s="6" customFormat="1" ht="17.25" x14ac:dyDescent="0.1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105">
        <v>0.40972222222222299</v>
      </c>
    </row>
    <row r="33" spans="1:31" s="6" customFormat="1" ht="17.25" x14ac:dyDescent="0.1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105">
        <v>0.41319444444444497</v>
      </c>
    </row>
    <row r="34" spans="1:31" s="6" customFormat="1" ht="17.25" x14ac:dyDescent="0.1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105">
        <v>0.41666666666666802</v>
      </c>
    </row>
    <row r="35" spans="1:31" s="6" customFormat="1" ht="17.25" x14ac:dyDescent="0.1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105">
        <v>0.42013888888889001</v>
      </c>
    </row>
    <row r="36" spans="1:31" s="6" customFormat="1" ht="17.25" x14ac:dyDescent="0.1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105">
        <v>0.42361111111111199</v>
      </c>
    </row>
    <row r="37" spans="1:31" s="6" customFormat="1" ht="17.25" x14ac:dyDescent="0.1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105">
        <v>0.42708333333333398</v>
      </c>
    </row>
    <row r="38" spans="1:31" s="6" customFormat="1" ht="17.25" x14ac:dyDescent="0.1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105">
        <v>0.43055555555555702</v>
      </c>
    </row>
    <row r="39" spans="1:31" s="6" customFormat="1" ht="17.25" x14ac:dyDescent="0.1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105">
        <v>0.43402777777777901</v>
      </c>
    </row>
    <row r="40" spans="1:31" s="6" customFormat="1" ht="17.25" x14ac:dyDescent="0.1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105">
        <v>0.437500000000001</v>
      </c>
    </row>
    <row r="41" spans="1:31" s="6" customFormat="1" ht="17.25" x14ac:dyDescent="0.1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105">
        <v>0.44097222222222299</v>
      </c>
    </row>
    <row r="42" spans="1:31" s="6" customFormat="1" ht="17.25" x14ac:dyDescent="0.1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105">
        <v>0.44444444444444497</v>
      </c>
    </row>
    <row r="43" spans="1:31" s="6" customFormat="1" ht="17.25" x14ac:dyDescent="0.1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105">
        <v>0.44791666666666802</v>
      </c>
    </row>
    <row r="44" spans="1:31" s="6" customFormat="1" ht="17.25" x14ac:dyDescent="0.1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105">
        <v>0.45138888888889001</v>
      </c>
    </row>
    <row r="45" spans="1:31" s="6" customFormat="1" ht="17.25" x14ac:dyDescent="0.1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105">
        <v>0.45486111111111199</v>
      </c>
    </row>
    <row r="46" spans="1:31" s="6" customFormat="1" ht="17.25" x14ac:dyDescent="0.1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105">
        <v>0.45833333333333498</v>
      </c>
    </row>
    <row r="47" spans="1:31" s="6" customFormat="1" ht="17.25" x14ac:dyDescent="0.1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105">
        <v>0.46180555555555702</v>
      </c>
    </row>
    <row r="48" spans="1:31" s="6" customFormat="1" ht="17.25" x14ac:dyDescent="0.1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105">
        <v>0.46527777777777901</v>
      </c>
    </row>
    <row r="49" spans="1:31" s="6" customFormat="1" ht="17.25" x14ac:dyDescent="0.1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105">
        <v>0.468750000000001</v>
      </c>
    </row>
    <row r="50" spans="1:31" s="6" customFormat="1" ht="17.25"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105">
        <v>0.47222222222222399</v>
      </c>
    </row>
    <row r="51" spans="1:31" s="6" customFormat="1" ht="17.25"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105">
        <v>0.47569444444444597</v>
      </c>
    </row>
    <row r="52" spans="1:31" s="6" customFormat="1" ht="17.25"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105">
        <v>0.47916666666666802</v>
      </c>
    </row>
    <row r="53" spans="1:31" s="6" customFormat="1" ht="17.25"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105">
        <v>0.48263888888889001</v>
      </c>
    </row>
    <row r="54" spans="1:31" s="6" customFormat="1" ht="17.25"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105">
        <v>0.48611111111111299</v>
      </c>
    </row>
    <row r="55" spans="1:31" s="6" customFormat="1" ht="17.25"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105">
        <v>0.48958333333333498</v>
      </c>
    </row>
    <row r="56" spans="1:31" s="6" customFormat="1" ht="17.25"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105">
        <v>0.49305555555555702</v>
      </c>
    </row>
    <row r="57" spans="1:31" s="6" customFormat="1" ht="17.25"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105">
        <v>0.49652777777777901</v>
      </c>
    </row>
    <row r="58" spans="1:31" s="6" customFormat="1" ht="17.25"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105">
        <v>0.500000000000002</v>
      </c>
    </row>
    <row r="59" spans="1:31" s="6" customFormat="1" ht="17.25"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105">
        <v>0.50347222222222399</v>
      </c>
    </row>
    <row r="60" spans="1:31" s="6" customFormat="1" ht="17.25"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105">
        <v>0.50694444444444597</v>
      </c>
    </row>
    <row r="61" spans="1:31" s="6" customFormat="1" ht="17.25"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105">
        <v>0.51041666666666896</v>
      </c>
    </row>
    <row r="62" spans="1:31" s="6" customFormat="1" ht="17.25"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105">
        <v>0.51388888888889095</v>
      </c>
    </row>
    <row r="63" spans="1:31" s="6" customFormat="1" ht="17.25"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105">
        <v>0.51736111111111305</v>
      </c>
    </row>
    <row r="64" spans="1:31" s="6" customFormat="1" ht="17.25"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105">
        <v>0.52083333333333504</v>
      </c>
    </row>
    <row r="65" spans="1:31" s="6" customFormat="1" ht="17.25"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105">
        <v>0.52430555555555802</v>
      </c>
    </row>
    <row r="66" spans="1:31" s="6" customFormat="1" ht="17.25"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105">
        <v>0.52777777777778001</v>
      </c>
    </row>
    <row r="67" spans="1:31" s="6" customFormat="1" ht="17.25"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105">
        <v>0.531250000000002</v>
      </c>
    </row>
    <row r="68" spans="1:31" s="6" customFormat="1" ht="17.25"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105">
        <v>0.53472222222222399</v>
      </c>
    </row>
    <row r="69" spans="1:31" s="6" customFormat="1"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105">
        <v>0.53819444444444697</v>
      </c>
    </row>
    <row r="70" spans="1:31" s="6"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105">
        <v>0.54166666666666896</v>
      </c>
    </row>
    <row r="71" spans="1:31" s="6"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105">
        <v>0.54513888888889095</v>
      </c>
    </row>
    <row r="72" spans="1:31" s="6"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105">
        <v>0.54861111111111305</v>
      </c>
    </row>
    <row r="73" spans="1:31" s="6"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105">
        <v>0.55208333333333603</v>
      </c>
    </row>
    <row r="74" spans="1:31" s="6"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105">
        <v>0.55555555555555802</v>
      </c>
    </row>
    <row r="75" spans="1:31" s="6"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105">
        <v>0.55902777777778001</v>
      </c>
    </row>
    <row r="76" spans="1:31" s="6"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105">
        <v>0.562500000000003</v>
      </c>
    </row>
    <row r="77" spans="1:31" s="6"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105">
        <v>0.56597222222222499</v>
      </c>
    </row>
    <row r="78" spans="1:31" s="6"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105">
        <v>0.56944444444444697</v>
      </c>
    </row>
    <row r="79" spans="1:31" s="6"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105">
        <v>0.57291666666666896</v>
      </c>
    </row>
    <row r="80" spans="1:31" s="6"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105">
        <v>0.57638888888889195</v>
      </c>
    </row>
    <row r="81" spans="1:31" s="6"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105">
        <v>0.57986111111111405</v>
      </c>
    </row>
    <row r="82" spans="1:31" s="6"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105">
        <v>0.58333333333333603</v>
      </c>
    </row>
    <row r="83" spans="1:31" s="6"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105">
        <v>0.58680555555555802</v>
      </c>
    </row>
    <row r="84" spans="1:31" s="6"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105">
        <v>0.59027777777778101</v>
      </c>
    </row>
    <row r="85" spans="1:31" s="6"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105">
        <v>0.593750000000003</v>
      </c>
    </row>
    <row r="86" spans="1:31" s="6"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105">
        <v>0.59722222222222499</v>
      </c>
    </row>
    <row r="87" spans="1:31" s="6"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105">
        <v>0.60069444444444697</v>
      </c>
    </row>
    <row r="88" spans="1:31" s="6"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105">
        <v>0.60416666666666996</v>
      </c>
    </row>
    <row r="89" spans="1:31" s="6"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105">
        <v>0.60763888888889195</v>
      </c>
    </row>
    <row r="90" spans="1:31" s="6"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105">
        <v>0.61111111111111405</v>
      </c>
    </row>
    <row r="91" spans="1:31" s="6"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105">
        <v>0.61458333333333603</v>
      </c>
    </row>
    <row r="92" spans="1:31" s="6"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105">
        <v>0.61805555555555902</v>
      </c>
    </row>
    <row r="93" spans="1:31" s="6" customFormat="1" x14ac:dyDescent="0.15">
      <c r="A93" s="5"/>
      <c r="AD93" s="5"/>
      <c r="AE93" s="105">
        <v>0.62152777777778101</v>
      </c>
    </row>
    <row r="94" spans="1:31" x14ac:dyDescent="0.15">
      <c r="AE94" s="105">
        <v>0.625000000000003</v>
      </c>
    </row>
    <row r="95" spans="1:31" x14ac:dyDescent="0.15">
      <c r="AE95" s="105">
        <v>0.62847222222222598</v>
      </c>
    </row>
    <row r="96" spans="1:31" x14ac:dyDescent="0.15">
      <c r="AE96" s="105">
        <v>0.63194444444444797</v>
      </c>
    </row>
    <row r="97" spans="31:31" x14ac:dyDescent="0.15">
      <c r="AE97" s="105">
        <v>0.63541666666666996</v>
      </c>
    </row>
    <row r="98" spans="31:31" x14ac:dyDescent="0.15">
      <c r="AE98" s="105">
        <v>0.63888888888889195</v>
      </c>
    </row>
    <row r="99" spans="31:31" x14ac:dyDescent="0.15">
      <c r="AE99" s="105">
        <v>0.64236111111111505</v>
      </c>
    </row>
    <row r="100" spans="31:31" x14ac:dyDescent="0.15">
      <c r="AE100" s="105">
        <v>0.64583333333333703</v>
      </c>
    </row>
    <row r="101" spans="31:31" x14ac:dyDescent="0.15">
      <c r="AE101" s="105">
        <v>0.64930555555555902</v>
      </c>
    </row>
    <row r="102" spans="31:31" x14ac:dyDescent="0.15">
      <c r="AE102" s="105">
        <v>0.65277777777778101</v>
      </c>
    </row>
    <row r="103" spans="31:31" x14ac:dyDescent="0.15">
      <c r="AE103" s="105">
        <v>0.656250000000004</v>
      </c>
    </row>
    <row r="104" spans="31:31" x14ac:dyDescent="0.15">
      <c r="AE104" s="105">
        <v>0.65972222222222598</v>
      </c>
    </row>
    <row r="105" spans="31:31" x14ac:dyDescent="0.15">
      <c r="AE105" s="105">
        <v>0.66319444444444797</v>
      </c>
    </row>
    <row r="106" spans="31:31" x14ac:dyDescent="0.15">
      <c r="AE106" s="105">
        <v>0.66666666666666996</v>
      </c>
    </row>
    <row r="107" spans="31:31" x14ac:dyDescent="0.15">
      <c r="AE107" s="105">
        <v>0.67013888888889295</v>
      </c>
    </row>
    <row r="108" spans="31:31" x14ac:dyDescent="0.15">
      <c r="AE108" s="105">
        <v>0.67361111111111505</v>
      </c>
    </row>
    <row r="109" spans="31:31" x14ac:dyDescent="0.15">
      <c r="AE109" s="105">
        <v>0.67708333333333703</v>
      </c>
    </row>
    <row r="110" spans="31:31" x14ac:dyDescent="0.15">
      <c r="AE110" s="105">
        <v>0.68055555555556002</v>
      </c>
    </row>
    <row r="111" spans="31:31" x14ac:dyDescent="0.15">
      <c r="AE111" s="105">
        <v>0.68402777777778201</v>
      </c>
    </row>
    <row r="112" spans="31:31" x14ac:dyDescent="0.15">
      <c r="AE112" s="105">
        <v>0.687500000000004</v>
      </c>
    </row>
    <row r="113" spans="31:31" x14ac:dyDescent="0.15">
      <c r="AE113" s="105">
        <v>0.69097222222222598</v>
      </c>
    </row>
    <row r="114" spans="31:31" x14ac:dyDescent="0.15">
      <c r="AE114" s="105">
        <v>0.69444444444444897</v>
      </c>
    </row>
    <row r="115" spans="31:31" x14ac:dyDescent="0.15">
      <c r="AE115" s="105">
        <v>0.69791666666667096</v>
      </c>
    </row>
    <row r="116" spans="31:31" x14ac:dyDescent="0.15">
      <c r="AE116" s="105">
        <v>0.70138888888889295</v>
      </c>
    </row>
    <row r="117" spans="31:31" x14ac:dyDescent="0.15">
      <c r="AE117" s="105">
        <v>0.70486111111111505</v>
      </c>
    </row>
    <row r="118" spans="31:31" x14ac:dyDescent="0.15">
      <c r="AE118" s="105">
        <v>0.70833333333333803</v>
      </c>
    </row>
    <row r="119" spans="31:31" x14ac:dyDescent="0.15">
      <c r="AE119" s="105">
        <v>0.71180555555556002</v>
      </c>
    </row>
    <row r="120" spans="31:31" x14ac:dyDescent="0.15">
      <c r="AE120" s="105">
        <v>0.71527777777778201</v>
      </c>
    </row>
    <row r="121" spans="31:31" x14ac:dyDescent="0.15">
      <c r="AE121" s="105">
        <v>0.718750000000004</v>
      </c>
    </row>
    <row r="122" spans="31:31" x14ac:dyDescent="0.15">
      <c r="AE122" s="105">
        <v>0.72222222222222698</v>
      </c>
    </row>
    <row r="123" spans="31:31" x14ac:dyDescent="0.15">
      <c r="AE123" s="105">
        <v>0.72569444444444897</v>
      </c>
    </row>
    <row r="124" spans="31:31" x14ac:dyDescent="0.15">
      <c r="AE124" s="105">
        <v>0.72916666666667096</v>
      </c>
    </row>
    <row r="125" spans="31:31" x14ac:dyDescent="0.15">
      <c r="AE125" s="105">
        <v>0.73263888888889395</v>
      </c>
    </row>
    <row r="126" spans="31:31" x14ac:dyDescent="0.15">
      <c r="AE126" s="105">
        <v>0.73611111111111605</v>
      </c>
    </row>
    <row r="127" spans="31:31" x14ac:dyDescent="0.15">
      <c r="AE127" s="105">
        <v>0.73958333333333803</v>
      </c>
    </row>
    <row r="128" spans="31:31" x14ac:dyDescent="0.15">
      <c r="AE128" s="105">
        <v>0.74305555555556002</v>
      </c>
    </row>
    <row r="129" spans="31:31" x14ac:dyDescent="0.15">
      <c r="AE129" s="105">
        <v>0.74652777777778301</v>
      </c>
    </row>
    <row r="130" spans="31:31" x14ac:dyDescent="0.15">
      <c r="AE130" s="105">
        <v>0.750000000000005</v>
      </c>
    </row>
    <row r="131" spans="31:31" x14ac:dyDescent="0.15">
      <c r="AE131" s="105">
        <v>0.75347222222222698</v>
      </c>
    </row>
    <row r="132" spans="31:31" x14ac:dyDescent="0.15">
      <c r="AE132" s="105">
        <v>0.75694444444444897</v>
      </c>
    </row>
    <row r="133" spans="31:31" x14ac:dyDescent="0.15">
      <c r="AE133" s="105">
        <v>0.76041666666667196</v>
      </c>
    </row>
    <row r="134" spans="31:31" x14ac:dyDescent="0.15">
      <c r="AE134" s="105">
        <v>0.76388888888889395</v>
      </c>
    </row>
    <row r="135" spans="31:31" x14ac:dyDescent="0.15">
      <c r="AE135" s="105">
        <v>0.76736111111111605</v>
      </c>
    </row>
    <row r="136" spans="31:31" x14ac:dyDescent="0.15">
      <c r="AE136" s="105">
        <v>0.77083333333333803</v>
      </c>
    </row>
    <row r="137" spans="31:31" x14ac:dyDescent="0.15">
      <c r="AE137" s="105">
        <v>0.77430555555556102</v>
      </c>
    </row>
    <row r="138" spans="31:31" x14ac:dyDescent="0.15">
      <c r="AE138" s="105">
        <v>0.77777777777778301</v>
      </c>
    </row>
    <row r="139" spans="31:31" x14ac:dyDescent="0.15">
      <c r="AE139" s="105">
        <v>0.781250000000005</v>
      </c>
    </row>
    <row r="140" spans="31:31" x14ac:dyDescent="0.15">
      <c r="AE140" s="105">
        <v>0.78472222222222798</v>
      </c>
    </row>
    <row r="141" spans="31:31" x14ac:dyDescent="0.15">
      <c r="AE141" s="105">
        <v>0.78819444444444997</v>
      </c>
    </row>
    <row r="142" spans="31:31" x14ac:dyDescent="0.15">
      <c r="AE142" s="105">
        <v>0.79166666666667196</v>
      </c>
    </row>
  </sheetData>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honeticPr fontId="1"/>
  <dataValidations count="1">
    <dataValidation type="list" allowBlank="1" showInputMessage="1" showErrorMessage="1" sqref="M10:P11 R10:U11" xr:uid="{00000000-0002-0000-1200-000000000000}">
      <formula1>$AE$10:$AE$142</formula1>
    </dataValidation>
  </dataValidations>
  <pageMargins left="0.7" right="0.7" top="0.75" bottom="0.75" header="0.3" footer="0.3"/>
  <pageSetup paperSize="9" orientation="portrait"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sheetPr>
  <dimension ref="A1:U58"/>
  <sheetViews>
    <sheetView showGridLines="0" zoomScaleNormal="100" workbookViewId="0">
      <selection activeCell="C30" sqref="C30"/>
    </sheetView>
  </sheetViews>
  <sheetFormatPr defaultRowHeight="13.5" x14ac:dyDescent="0.15"/>
  <cols>
    <col min="1" max="1" width="3.75" style="38" customWidth="1"/>
    <col min="2" max="2" width="5.125" style="38" customWidth="1"/>
    <col min="3" max="3" width="54" style="38" customWidth="1"/>
    <col min="4" max="5" width="11.25" style="38" customWidth="1"/>
    <col min="6" max="6" width="3.75" style="38" customWidth="1"/>
    <col min="7" max="16384" width="9" style="38"/>
  </cols>
  <sheetData>
    <row r="1" spans="1:21" ht="13.5" customHeight="1" x14ac:dyDescent="0.15">
      <c r="A1" s="322" t="s">
        <v>413</v>
      </c>
      <c r="B1" s="289"/>
      <c r="C1" s="289"/>
      <c r="D1" s="289"/>
      <c r="E1" s="289"/>
      <c r="F1" s="289"/>
      <c r="G1" s="289"/>
      <c r="H1" s="289"/>
      <c r="I1" s="289"/>
      <c r="J1" s="289"/>
      <c r="K1" s="289"/>
      <c r="L1" s="289"/>
      <c r="M1" s="289"/>
      <c r="N1" s="289"/>
      <c r="O1" s="289"/>
      <c r="P1" s="289"/>
      <c r="Q1" s="289"/>
      <c r="R1" s="289"/>
      <c r="S1" s="289"/>
      <c r="T1" s="289"/>
      <c r="U1" s="289"/>
    </row>
    <row r="2" spans="1:21" ht="13.5" customHeight="1" x14ac:dyDescent="0.15">
      <c r="A2" s="288"/>
      <c r="B2" s="288"/>
      <c r="C2" s="288"/>
      <c r="D2" s="288"/>
      <c r="E2" s="288"/>
      <c r="F2" s="288"/>
    </row>
    <row r="3" spans="1:21" ht="22.5" customHeight="1" x14ac:dyDescent="0.15">
      <c r="A3" s="359" t="s">
        <v>339</v>
      </c>
      <c r="B3" s="359"/>
      <c r="C3" s="359"/>
      <c r="D3" s="359"/>
      <c r="E3" s="359"/>
      <c r="F3" s="359"/>
    </row>
    <row r="4" spans="1:21" ht="15" customHeight="1" x14ac:dyDescent="0.15">
      <c r="A4" s="73"/>
      <c r="B4" s="73"/>
      <c r="C4" s="73"/>
      <c r="D4" s="73"/>
      <c r="E4" s="73"/>
      <c r="F4" s="73"/>
    </row>
    <row r="5" spans="1:21" ht="18.75" customHeight="1" x14ac:dyDescent="0.15">
      <c r="A5" s="73"/>
      <c r="B5" s="73" t="s">
        <v>150</v>
      </c>
      <c r="C5" s="73"/>
      <c r="D5" s="73"/>
      <c r="E5" s="73"/>
      <c r="F5" s="73"/>
    </row>
    <row r="6" spans="1:21" ht="18.75" customHeight="1" x14ac:dyDescent="0.15">
      <c r="A6" s="73"/>
      <c r="B6" s="73" t="s">
        <v>129</v>
      </c>
      <c r="C6" s="73"/>
      <c r="D6" s="73"/>
      <c r="E6" s="73"/>
      <c r="F6" s="73"/>
    </row>
    <row r="7" spans="1:21" ht="18.75" customHeight="1" x14ac:dyDescent="0.15">
      <c r="A7" s="73"/>
      <c r="B7" s="73"/>
      <c r="C7" s="357" t="s">
        <v>343</v>
      </c>
      <c r="D7" s="358"/>
      <c r="E7" s="73"/>
      <c r="F7" s="73"/>
    </row>
    <row r="8" spans="1:21" ht="15" customHeight="1" x14ac:dyDescent="0.15">
      <c r="A8" s="73"/>
      <c r="B8" s="73"/>
      <c r="C8" s="73"/>
      <c r="D8" s="73"/>
      <c r="E8" s="73"/>
      <c r="F8" s="73"/>
    </row>
    <row r="9" spans="1:21" ht="18.75" customHeight="1" x14ac:dyDescent="0.15">
      <c r="A9" s="73"/>
      <c r="B9" s="360" t="s">
        <v>126</v>
      </c>
      <c r="C9" s="362"/>
      <c r="D9" s="362"/>
      <c r="E9" s="363"/>
      <c r="F9" s="73"/>
    </row>
    <row r="10" spans="1:21" ht="18.75" customHeight="1" x14ac:dyDescent="0.15">
      <c r="A10" s="73"/>
      <c r="B10" s="364" t="s">
        <v>115</v>
      </c>
      <c r="C10" s="365"/>
      <c r="D10" s="365"/>
      <c r="E10" s="366"/>
      <c r="F10" s="73"/>
    </row>
    <row r="11" spans="1:21" ht="18.75" customHeight="1" x14ac:dyDescent="0.15">
      <c r="A11" s="73"/>
      <c r="B11" s="367" t="s">
        <v>128</v>
      </c>
      <c r="C11" s="368"/>
      <c r="D11" s="368"/>
      <c r="E11" s="369"/>
      <c r="F11" s="73"/>
    </row>
    <row r="12" spans="1:21" ht="18.75" customHeight="1" x14ac:dyDescent="0.15">
      <c r="A12" s="73"/>
      <c r="B12" s="370" t="s">
        <v>127</v>
      </c>
      <c r="C12" s="371"/>
      <c r="D12" s="371"/>
      <c r="E12" s="372"/>
      <c r="F12" s="73"/>
    </row>
    <row r="13" spans="1:21" ht="18.75" customHeight="1" x14ac:dyDescent="0.15">
      <c r="A13" s="73"/>
      <c r="B13" s="73"/>
      <c r="C13" s="73"/>
      <c r="D13" s="73"/>
      <c r="E13" s="73"/>
      <c r="F13" s="73"/>
    </row>
    <row r="14" spans="1:21" ht="18.75" customHeight="1" x14ac:dyDescent="0.15">
      <c r="A14" s="73"/>
      <c r="B14" s="73"/>
      <c r="C14" s="73"/>
      <c r="D14" s="73"/>
      <c r="E14" s="73"/>
      <c r="F14" s="73"/>
    </row>
    <row r="15" spans="1:21" ht="18.75" customHeight="1" x14ac:dyDescent="0.15">
      <c r="A15" s="73"/>
      <c r="B15" s="360" t="s">
        <v>220</v>
      </c>
      <c r="C15" s="361"/>
      <c r="D15" s="373" t="s">
        <v>121</v>
      </c>
      <c r="E15" s="363"/>
      <c r="F15" s="73"/>
    </row>
    <row r="16" spans="1:21" ht="25.5" customHeight="1" x14ac:dyDescent="0.15">
      <c r="A16" s="73"/>
      <c r="B16" s="150" t="s">
        <v>72</v>
      </c>
      <c r="C16" s="273" t="s">
        <v>392</v>
      </c>
      <c r="D16" s="194" t="s">
        <v>71</v>
      </c>
      <c r="E16" s="195" t="s">
        <v>130</v>
      </c>
      <c r="F16" s="73"/>
    </row>
    <row r="17" spans="1:7" ht="25.5" customHeight="1" x14ac:dyDescent="0.15">
      <c r="A17" s="73"/>
      <c r="B17" s="151" t="s">
        <v>113</v>
      </c>
      <c r="C17" s="271" t="s">
        <v>395</v>
      </c>
      <c r="D17" s="66" t="s">
        <v>70</v>
      </c>
      <c r="E17" s="67" t="s">
        <v>116</v>
      </c>
      <c r="F17" s="73"/>
    </row>
    <row r="18" spans="1:7" ht="25.5" customHeight="1" x14ac:dyDescent="0.15">
      <c r="A18" s="73"/>
      <c r="B18" s="151" t="s">
        <v>114</v>
      </c>
      <c r="C18" s="271" t="s">
        <v>393</v>
      </c>
      <c r="D18" s="66" t="s">
        <v>70</v>
      </c>
      <c r="E18" s="67" t="s">
        <v>130</v>
      </c>
      <c r="F18" s="73"/>
    </row>
    <row r="19" spans="1:7" ht="25.5" customHeight="1" x14ac:dyDescent="0.15">
      <c r="A19" s="73"/>
      <c r="B19" s="151" t="s">
        <v>119</v>
      </c>
      <c r="C19" s="271" t="s">
        <v>394</v>
      </c>
      <c r="D19" s="66" t="s">
        <v>70</v>
      </c>
      <c r="E19" s="67" t="s">
        <v>116</v>
      </c>
      <c r="F19" s="73"/>
    </row>
    <row r="20" spans="1:7" ht="25.5" customHeight="1" x14ac:dyDescent="0.15">
      <c r="A20" s="73"/>
      <c r="B20" s="151" t="s">
        <v>120</v>
      </c>
      <c r="C20" s="271" t="s">
        <v>396</v>
      </c>
      <c r="D20" s="66" t="s">
        <v>70</v>
      </c>
      <c r="E20" s="67" t="s">
        <v>116</v>
      </c>
      <c r="F20" s="73"/>
    </row>
    <row r="21" spans="1:7" ht="25.5" customHeight="1" x14ac:dyDescent="0.15">
      <c r="A21" s="73"/>
      <c r="B21" s="151" t="s">
        <v>225</v>
      </c>
      <c r="C21" s="271" t="s">
        <v>397</v>
      </c>
      <c r="D21" s="66" t="s">
        <v>70</v>
      </c>
      <c r="E21" s="67" t="s">
        <v>116</v>
      </c>
      <c r="F21" s="73"/>
    </row>
    <row r="22" spans="1:7" ht="25.5" customHeight="1" x14ac:dyDescent="0.15">
      <c r="A22" s="73"/>
      <c r="B22" s="151" t="s">
        <v>226</v>
      </c>
      <c r="C22" s="271" t="s">
        <v>399</v>
      </c>
      <c r="D22" s="66" t="s">
        <v>70</v>
      </c>
      <c r="E22" s="67" t="s">
        <v>116</v>
      </c>
      <c r="F22" s="73"/>
    </row>
    <row r="23" spans="1:7" ht="25.5" customHeight="1" x14ac:dyDescent="0.15">
      <c r="A23" s="73"/>
      <c r="B23" s="151" t="s">
        <v>227</v>
      </c>
      <c r="C23" s="271" t="s">
        <v>398</v>
      </c>
      <c r="D23" s="66" t="s">
        <v>70</v>
      </c>
      <c r="E23" s="67" t="s">
        <v>116</v>
      </c>
      <c r="F23" s="73"/>
    </row>
    <row r="24" spans="1:7" ht="25.5" customHeight="1" x14ac:dyDescent="0.15">
      <c r="A24" s="73"/>
      <c r="B24" s="151" t="s">
        <v>228</v>
      </c>
      <c r="C24" s="271" t="s">
        <v>400</v>
      </c>
      <c r="D24" s="66" t="s">
        <v>70</v>
      </c>
      <c r="E24" s="67" t="s">
        <v>116</v>
      </c>
      <c r="F24" s="73"/>
    </row>
    <row r="25" spans="1:7" ht="25.5" customHeight="1" x14ac:dyDescent="0.15">
      <c r="A25" s="73"/>
      <c r="B25" s="151" t="s">
        <v>229</v>
      </c>
      <c r="C25" s="271" t="s">
        <v>401</v>
      </c>
      <c r="D25" s="66" t="s">
        <v>70</v>
      </c>
      <c r="E25" s="67" t="s">
        <v>116</v>
      </c>
      <c r="F25" s="73"/>
    </row>
    <row r="26" spans="1:7" ht="25.5" customHeight="1" x14ac:dyDescent="0.15">
      <c r="A26" s="73"/>
      <c r="B26" s="151" t="s">
        <v>230</v>
      </c>
      <c r="C26" s="271" t="s">
        <v>402</v>
      </c>
      <c r="D26" s="66" t="s">
        <v>70</v>
      </c>
      <c r="E26" s="67" t="s">
        <v>116</v>
      </c>
      <c r="F26" s="73"/>
    </row>
    <row r="27" spans="1:7" ht="39" customHeight="1" x14ac:dyDescent="0.15">
      <c r="A27" s="73"/>
      <c r="B27" s="151" t="s">
        <v>231</v>
      </c>
      <c r="C27" s="271" t="s">
        <v>403</v>
      </c>
      <c r="D27" s="66" t="s">
        <v>70</v>
      </c>
      <c r="E27" s="67" t="s">
        <v>116</v>
      </c>
      <c r="F27" s="73"/>
    </row>
    <row r="28" spans="1:7" ht="25.5" customHeight="1" x14ac:dyDescent="0.15">
      <c r="A28" s="73"/>
      <c r="B28" s="151" t="s">
        <v>118</v>
      </c>
      <c r="C28" s="271" t="s">
        <v>404</v>
      </c>
      <c r="D28" s="66" t="s">
        <v>70</v>
      </c>
      <c r="E28" s="67" t="s">
        <v>116</v>
      </c>
      <c r="F28" s="73"/>
    </row>
    <row r="29" spans="1:7" ht="25.5" customHeight="1" x14ac:dyDescent="0.15">
      <c r="A29" s="73"/>
      <c r="B29" s="152" t="s">
        <v>117</v>
      </c>
      <c r="C29" s="272" t="s">
        <v>405</v>
      </c>
      <c r="D29" s="274" t="s">
        <v>70</v>
      </c>
      <c r="E29" s="68" t="s">
        <v>116</v>
      </c>
      <c r="F29" s="73"/>
    </row>
    <row r="30" spans="1:7" s="153" customFormat="1" ht="9.75" customHeight="1" x14ac:dyDescent="0.15">
      <c r="A30" s="154"/>
      <c r="B30" s="154"/>
      <c r="C30" s="154"/>
      <c r="D30" s="275"/>
      <c r="E30" s="154"/>
      <c r="F30" s="154"/>
      <c r="G30" s="154"/>
    </row>
    <row r="31" spans="1:7" s="153" customFormat="1" ht="9.75" customHeight="1" x14ac:dyDescent="0.15">
      <c r="A31" s="154"/>
      <c r="B31" s="154"/>
      <c r="C31" s="154"/>
      <c r="D31" s="154"/>
      <c r="E31" s="154"/>
      <c r="F31" s="154"/>
      <c r="G31" s="154"/>
    </row>
    <row r="32" spans="1:7" ht="12" customHeight="1" x14ac:dyDescent="0.15">
      <c r="A32" s="73"/>
      <c r="B32" s="196" t="s">
        <v>213</v>
      </c>
      <c r="C32" s="234"/>
      <c r="D32" s="234"/>
      <c r="E32" s="73"/>
      <c r="F32" s="73"/>
    </row>
    <row r="33" spans="1:6" s="153" customFormat="1" ht="12" customHeight="1" x14ac:dyDescent="0.15">
      <c r="A33" s="154"/>
      <c r="B33" s="237"/>
      <c r="C33" s="238"/>
      <c r="D33" s="239"/>
      <c r="E33" s="240"/>
      <c r="F33" s="154"/>
    </row>
    <row r="34" spans="1:6" s="153" customFormat="1" ht="12" customHeight="1" x14ac:dyDescent="0.15">
      <c r="A34" s="154"/>
      <c r="B34" s="241"/>
      <c r="C34" s="242" t="s">
        <v>344</v>
      </c>
      <c r="D34" s="243"/>
      <c r="E34" s="244"/>
      <c r="F34" s="154"/>
    </row>
    <row r="35" spans="1:6" s="153" customFormat="1" ht="12" customHeight="1" x14ac:dyDescent="0.15">
      <c r="A35" s="154"/>
      <c r="B35" s="241"/>
      <c r="C35" s="292" t="s">
        <v>412</v>
      </c>
      <c r="D35" s="292"/>
      <c r="E35" s="244"/>
      <c r="F35" s="154"/>
    </row>
    <row r="36" spans="1:6" s="153" customFormat="1" ht="12" customHeight="1" x14ac:dyDescent="0.15">
      <c r="A36" s="154"/>
      <c r="B36" s="241"/>
      <c r="C36" s="246" t="s">
        <v>345</v>
      </c>
      <c r="D36" s="247"/>
      <c r="E36" s="244"/>
      <c r="F36" s="154"/>
    </row>
    <row r="37" spans="1:6" s="153" customFormat="1" ht="12" customHeight="1" x14ac:dyDescent="0.15">
      <c r="A37" s="154"/>
      <c r="B37" s="245"/>
      <c r="E37" s="244"/>
      <c r="F37" s="154"/>
    </row>
    <row r="38" spans="1:6" s="153" customFormat="1" ht="12" customHeight="1" x14ac:dyDescent="0.15">
      <c r="A38" s="154"/>
      <c r="B38" s="245"/>
      <c r="C38" s="242"/>
      <c r="D38" s="247"/>
      <c r="E38" s="244"/>
      <c r="F38" s="154"/>
    </row>
    <row r="39" spans="1:6" s="153" customFormat="1" ht="12" customHeight="1" x14ac:dyDescent="0.15">
      <c r="A39" s="154"/>
      <c r="B39" s="248"/>
      <c r="C39" s="249"/>
      <c r="D39" s="250"/>
      <c r="E39" s="251"/>
      <c r="F39" s="154"/>
    </row>
    <row r="40" spans="1:6" s="153" customFormat="1" ht="12" customHeight="1" x14ac:dyDescent="0.15">
      <c r="A40" s="154"/>
      <c r="B40" s="155"/>
      <c r="C40" s="235"/>
      <c r="D40" s="155"/>
      <c r="E40" s="155"/>
      <c r="F40" s="154"/>
    </row>
    <row r="41" spans="1:6" s="153" customFormat="1" ht="12" customHeight="1" x14ac:dyDescent="0.15"/>
    <row r="42" spans="1:6" s="153" customFormat="1" ht="12" customHeight="1" x14ac:dyDescent="0.15"/>
    <row r="43" spans="1:6" s="153" customFormat="1" ht="12" customHeight="1" x14ac:dyDescent="0.15">
      <c r="C43" s="236"/>
    </row>
    <row r="44" spans="1:6" s="153" customFormat="1" x14ac:dyDescent="0.15"/>
    <row r="45" spans="1:6" s="153" customFormat="1" x14ac:dyDescent="0.15"/>
    <row r="46" spans="1:6" s="153" customFormat="1" x14ac:dyDescent="0.15"/>
    <row r="47" spans="1:6" s="153" customFormat="1" x14ac:dyDescent="0.15"/>
    <row r="48" spans="1:6" s="153" customFormat="1" x14ac:dyDescent="0.15"/>
    <row r="49" spans="1:6" s="153" customFormat="1" x14ac:dyDescent="0.15"/>
    <row r="50" spans="1:6" s="153" customFormat="1" x14ac:dyDescent="0.15"/>
    <row r="51" spans="1:6" s="153" customFormat="1" x14ac:dyDescent="0.15"/>
    <row r="52" spans="1:6" s="153" customFormat="1" x14ac:dyDescent="0.15"/>
    <row r="53" spans="1:6" s="153" customFormat="1" x14ac:dyDescent="0.15"/>
    <row r="54" spans="1:6" s="153" customFormat="1" x14ac:dyDescent="0.15"/>
    <row r="55" spans="1:6" s="153" customFormat="1" x14ac:dyDescent="0.15"/>
    <row r="56" spans="1:6" s="153" customFormat="1" x14ac:dyDescent="0.15"/>
    <row r="57" spans="1:6" s="153" customFormat="1" x14ac:dyDescent="0.15"/>
    <row r="58" spans="1:6" x14ac:dyDescent="0.15">
      <c r="A58" s="153"/>
      <c r="B58" s="153"/>
      <c r="C58" s="153"/>
      <c r="D58" s="153"/>
      <c r="E58" s="153"/>
      <c r="F58" s="153"/>
    </row>
  </sheetData>
  <mergeCells count="8">
    <mergeCell ref="C7:D7"/>
    <mergeCell ref="A3:F3"/>
    <mergeCell ref="B15:C15"/>
    <mergeCell ref="B9:E9"/>
    <mergeCell ref="B10:E10"/>
    <mergeCell ref="B11:E11"/>
    <mergeCell ref="B12:E12"/>
    <mergeCell ref="D15:E15"/>
  </mergeCells>
  <phoneticPr fontId="1"/>
  <hyperlinks>
    <hyperlink ref="D16" location="'シート2-①'!Print_Area" display="シート2" xr:uid="{00000000-0004-0000-0100-000000000000}"/>
    <hyperlink ref="E16" location="'シート3-①'!Print_Area" display="シート3" xr:uid="{00000000-0004-0000-0100-000001000000}"/>
    <hyperlink ref="D17" location="'シート2-②'!Print_Area" display="シート2" xr:uid="{00000000-0004-0000-0100-000002000000}"/>
    <hyperlink ref="B10" location="'1'!A1" display="1．研修記録シート1（目標）" xr:uid="{00000000-0004-0000-0100-000003000000}"/>
    <hyperlink ref="E17" location="'シート3-②'!Print_Area" display="シート3" xr:uid="{00000000-0004-0000-0100-000004000000}"/>
    <hyperlink ref="B10:E10" location="シート1!A1" display="1．研修記録シート1（目標）" xr:uid="{00000000-0004-0000-0100-000005000000}"/>
    <hyperlink ref="D18" location="'シート2-③'!Print_Area" display="シート2" xr:uid="{00000000-0004-0000-0100-000006000000}"/>
    <hyperlink ref="E18" location="'シート3-③'!Print_Area" display="シート3" xr:uid="{00000000-0004-0000-0100-000007000000}"/>
    <hyperlink ref="D19" location="'シート2-④'!Print_Area" display="シート2" xr:uid="{00000000-0004-0000-0100-000008000000}"/>
    <hyperlink ref="D20" location="'シート2-⑤'!Print_Area" display="シート2" xr:uid="{00000000-0004-0000-0100-000009000000}"/>
    <hyperlink ref="D27" location="'シート2-6-7多様なサ'!Print_Area" display="シート2" xr:uid="{00000000-0004-0000-0100-00000A000000}"/>
    <hyperlink ref="D28" location="'シート2-⑦'!Print_Area" display="シート2" xr:uid="{00000000-0004-0000-0100-00000B000000}"/>
    <hyperlink ref="D29" location="'シート2-⑧'!Print_Area" display="シート2" xr:uid="{00000000-0004-0000-0100-00000C000000}"/>
    <hyperlink ref="E19" location="'シート3-④'!Print_Area" display="シート3" xr:uid="{00000000-0004-0000-0100-00000D000000}"/>
    <hyperlink ref="E20" location="'シート3-⑤'!Print_Area" display="シート3" xr:uid="{00000000-0004-0000-0100-00000E000000}"/>
    <hyperlink ref="E27" location="'シート3-6-7多様なサ'!Print_Area" display="シート3" xr:uid="{00000000-0004-0000-0100-00000F000000}"/>
    <hyperlink ref="E28" location="'シート3-⑦'!Print_Area" display="シート3" xr:uid="{00000000-0004-0000-0100-000010000000}"/>
    <hyperlink ref="E29" location="'シート3-⑧'!Print_Area" display="シート3" xr:uid="{00000000-0004-0000-0100-000011000000}"/>
    <hyperlink ref="D25" location="'シート2-6-5家族'!Print_Area" display="シート2" xr:uid="{00000000-0004-0000-0100-000012000000}"/>
    <hyperlink ref="E25" location="'シート3-6-5家族'!Print_Area" display="シート3" xr:uid="{00000000-0004-0000-0100-000013000000}"/>
    <hyperlink ref="D24" location="'シート2-6-4入退院'!Print_Area" display="シート2" xr:uid="{00000000-0004-0000-0100-000014000000}"/>
    <hyperlink ref="E24" location="'シート3-6-4入退院'!Print_Area" display="シート3" xr:uid="{00000000-0004-0000-0100-000015000000}"/>
    <hyperlink ref="D21" location="'シート2-6-1リハ'!Print_Area" display="シート2" xr:uid="{00000000-0004-0000-0100-000016000000}"/>
    <hyperlink ref="E21" location="'シート3-6-1リハ'!Print_Area" display="シート3" xr:uid="{00000000-0004-0000-0100-000017000000}"/>
    <hyperlink ref="D23" location="'シート2-6-3認知'!Print_Area" display="シート2" xr:uid="{00000000-0004-0000-0100-000018000000}"/>
    <hyperlink ref="E23" location="'シート3-6-3認知'!Print_Area" display="シート3" xr:uid="{00000000-0004-0000-0100-000019000000}"/>
    <hyperlink ref="D22" location="'シート2-6-2看取り'!Print_Area" display="シート2" xr:uid="{00000000-0004-0000-0100-00001A000000}"/>
    <hyperlink ref="E22" location="'シート3-6-2看取り'!Print_Area" display="シート3" xr:uid="{00000000-0004-0000-0100-00001B000000}"/>
    <hyperlink ref="D26" location="'シート2-6-6社会資源'!Print_Area" display="シート2" xr:uid="{00000000-0004-0000-0100-00001C000000}"/>
    <hyperlink ref="E26" location="'シート3-6-6社会資源'!Print_Area" display="シート3" xr:uid="{00000000-0004-0000-0100-00001D000000}"/>
    <hyperlink ref="C7" r:id="rId1" xr:uid="{00000000-0004-0000-0100-00001E000000}"/>
  </hyperlinks>
  <printOptions horizontalCentered="1"/>
  <pageMargins left="0.59055118110236227" right="0.59055118110236227" top="0.74803149606299213" bottom="0.74803149606299213" header="0.31496062992125984" footer="0.31496062992125984"/>
  <pageSetup paperSize="9" orientation="portrait" horizontalDpi="1200" verticalDpi="1200"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3"/>
  <dimension ref="A1:AL142"/>
  <sheetViews>
    <sheetView showGridLines="0" zoomScaleNormal="100" workbookViewId="0">
      <selection activeCell="M10" sqref="M10:P10"/>
    </sheetView>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ustomWidth="1"/>
    <col min="30" max="30" width="1.875" style="6" customWidth="1"/>
    <col min="31" max="31" width="9" style="6" hidden="1" customWidth="1"/>
    <col min="32" max="34" width="9" style="6" customWidth="1"/>
  </cols>
  <sheetData>
    <row r="1" spans="1:38" s="6" customFormat="1" ht="21" x14ac:dyDescent="0.15">
      <c r="A1" s="1"/>
      <c r="B1" s="2" t="s">
        <v>122</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38" s="73" customFormat="1" ht="3" customHeight="1" x14ac:dyDescent="0.15">
      <c r="B2" s="74"/>
      <c r="AE2" s="75"/>
    </row>
    <row r="3" spans="1:38" s="73" customFormat="1" ht="42" customHeight="1" x14ac:dyDescent="0.15">
      <c r="B3" s="381" t="s">
        <v>224</v>
      </c>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76"/>
      <c r="AE3" s="77"/>
    </row>
    <row r="4" spans="1:38" s="73" customFormat="1" ht="7.5" customHeight="1" x14ac:dyDescent="0.15">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7"/>
    </row>
    <row r="5" spans="1:38" s="73" customFormat="1" ht="7.5" customHeight="1" x14ac:dyDescent="0.15">
      <c r="A5" s="78"/>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80"/>
      <c r="AE5" s="75"/>
    </row>
    <row r="6" spans="1:38" s="73" customFormat="1" ht="18.75" customHeight="1" x14ac:dyDescent="0.15">
      <c r="A6" s="78"/>
      <c r="B6" s="481" t="s">
        <v>28</v>
      </c>
      <c r="C6" s="481"/>
      <c r="D6" s="516" t="s">
        <v>223</v>
      </c>
      <c r="E6" s="516"/>
      <c r="F6" s="516"/>
      <c r="G6" s="516"/>
      <c r="H6" s="516"/>
      <c r="I6" s="516"/>
      <c r="J6" s="516"/>
      <c r="K6" s="516"/>
      <c r="L6" s="516"/>
      <c r="M6" s="516"/>
      <c r="N6" s="516"/>
      <c r="O6" s="516"/>
      <c r="P6" s="516"/>
      <c r="Q6" s="516"/>
      <c r="R6" s="516"/>
      <c r="S6" s="516"/>
      <c r="T6" s="516"/>
      <c r="U6" s="516"/>
      <c r="V6" s="516"/>
      <c r="W6" s="516"/>
      <c r="X6" s="516"/>
      <c r="Y6" s="516"/>
      <c r="Z6" s="516"/>
      <c r="AA6" s="516"/>
      <c r="AB6" s="516"/>
      <c r="AC6" s="517"/>
      <c r="AE6" s="75"/>
      <c r="AF6" s="73" t="s">
        <v>151</v>
      </c>
    </row>
    <row r="7" spans="1:38" s="73" customFormat="1" ht="32.1" customHeight="1" x14ac:dyDescent="0.15">
      <c r="A7" s="78"/>
      <c r="B7" s="482" t="s">
        <v>327</v>
      </c>
      <c r="C7" s="482"/>
      <c r="D7" s="623" t="str">
        <f>'シート2-3'!D7:AC7</f>
        <v>③対人個別援助技術及び地域援助技術</v>
      </c>
      <c r="E7" s="623"/>
      <c r="F7" s="623"/>
      <c r="G7" s="623"/>
      <c r="H7" s="623"/>
      <c r="I7" s="623"/>
      <c r="J7" s="623"/>
      <c r="K7" s="623"/>
      <c r="L7" s="623"/>
      <c r="M7" s="623"/>
      <c r="N7" s="623"/>
      <c r="O7" s="623"/>
      <c r="P7" s="623"/>
      <c r="Q7" s="623"/>
      <c r="R7" s="623"/>
      <c r="S7" s="623"/>
      <c r="T7" s="623"/>
      <c r="U7" s="623"/>
      <c r="V7" s="623"/>
      <c r="W7" s="623"/>
      <c r="X7" s="623"/>
      <c r="Y7" s="623"/>
      <c r="Z7" s="623"/>
      <c r="AA7" s="623"/>
      <c r="AB7" s="623"/>
      <c r="AC7" s="624"/>
      <c r="AE7" s="75"/>
    </row>
    <row r="8" spans="1:38" s="73" customFormat="1" ht="7.5" customHeight="1" x14ac:dyDescent="0.15">
      <c r="A8" s="78"/>
      <c r="B8" s="82"/>
      <c r="C8" s="83"/>
      <c r="D8" s="83"/>
      <c r="E8" s="83"/>
      <c r="F8" s="83"/>
      <c r="G8" s="83"/>
      <c r="H8" s="83"/>
      <c r="I8" s="82"/>
      <c r="J8" s="83"/>
      <c r="K8" s="83"/>
      <c r="L8" s="83"/>
      <c r="M8" s="83"/>
      <c r="N8" s="83"/>
      <c r="O8" s="83"/>
      <c r="P8" s="83"/>
      <c r="Q8" s="83"/>
      <c r="R8" s="83"/>
      <c r="S8" s="83"/>
      <c r="T8" s="83"/>
      <c r="U8" s="83"/>
      <c r="V8" s="83"/>
      <c r="W8" s="83"/>
      <c r="X8" s="83"/>
      <c r="Y8" s="83"/>
      <c r="Z8" s="83"/>
      <c r="AA8" s="83"/>
      <c r="AB8" s="83"/>
      <c r="AC8" s="84"/>
      <c r="AE8" s="75"/>
    </row>
    <row r="9" spans="1:38" s="73" customFormat="1" ht="7.5" customHeight="1" thickBot="1" x14ac:dyDescent="0.2">
      <c r="AE9" s="75"/>
    </row>
    <row r="10" spans="1:38" s="73" customFormat="1" ht="18.75" customHeight="1" x14ac:dyDescent="0.15">
      <c r="B10" s="374" t="s">
        <v>29</v>
      </c>
      <c r="C10" s="374"/>
      <c r="D10" s="85">
        <v>1</v>
      </c>
      <c r="E10" s="698" t="str">
        <f>IF(ISBLANK('シート2-3'!E10),"",'シート2-3'!E10)</f>
        <v/>
      </c>
      <c r="F10" s="699"/>
      <c r="G10" s="699"/>
      <c r="H10" s="699"/>
      <c r="I10" s="700"/>
      <c r="J10" s="496" t="s">
        <v>30</v>
      </c>
      <c r="K10" s="374"/>
      <c r="L10" s="86">
        <v>1</v>
      </c>
      <c r="M10" s="684"/>
      <c r="N10" s="685"/>
      <c r="O10" s="685"/>
      <c r="P10" s="686"/>
      <c r="Q10" s="87" t="s">
        <v>1</v>
      </c>
      <c r="R10" s="684" t="str">
        <f>IF(ISBLANK('シート2-3'!R10),"",'シート2-3'!R10)</f>
        <v/>
      </c>
      <c r="S10" s="687"/>
      <c r="T10" s="687"/>
      <c r="U10" s="688"/>
      <c r="V10" s="496" t="s">
        <v>2</v>
      </c>
      <c r="W10" s="374"/>
      <c r="X10" s="374"/>
      <c r="Y10" s="518" t="str">
        <f>IF(ISBLANK(シート1!N7),"",シート1!N7)</f>
        <v/>
      </c>
      <c r="Z10" s="519"/>
      <c r="AA10" s="519"/>
      <c r="AB10" s="519"/>
      <c r="AC10" s="520"/>
      <c r="AE10" s="105">
        <v>0.33333333333333331</v>
      </c>
    </row>
    <row r="11" spans="1:38" s="73" customFormat="1" ht="18.75" customHeight="1" thickBot="1" x14ac:dyDescent="0.2">
      <c r="B11" s="374"/>
      <c r="C11" s="374"/>
      <c r="D11" s="88">
        <v>2</v>
      </c>
      <c r="E11" s="672" t="str">
        <f>IF(ISBLANK('シート2-3'!E11),"",'シート2-3'!E11)</f>
        <v/>
      </c>
      <c r="F11" s="673"/>
      <c r="G11" s="673"/>
      <c r="H11" s="673"/>
      <c r="I11" s="674"/>
      <c r="J11" s="496"/>
      <c r="K11" s="374"/>
      <c r="L11" s="86">
        <v>2</v>
      </c>
      <c r="M11" s="675" t="str">
        <f>IF(ISBLANK('シート2-3'!M11),"",'シート2-3'!M11)</f>
        <v/>
      </c>
      <c r="N11" s="676"/>
      <c r="O11" s="676"/>
      <c r="P11" s="677"/>
      <c r="Q11" s="87" t="s">
        <v>1</v>
      </c>
      <c r="R11" s="675" t="str">
        <f>IF(ISBLANK('シート2-3'!R11),"",'シート2-3'!R11)</f>
        <v/>
      </c>
      <c r="S11" s="676"/>
      <c r="T11" s="676"/>
      <c r="U11" s="677"/>
      <c r="V11" s="496"/>
      <c r="W11" s="374"/>
      <c r="X11" s="374"/>
      <c r="Y11" s="521"/>
      <c r="Z11" s="522"/>
      <c r="AA11" s="522"/>
      <c r="AB11" s="522"/>
      <c r="AC11" s="523"/>
      <c r="AD11" s="89"/>
      <c r="AE11" s="105">
        <v>0.33680555555555558</v>
      </c>
    </row>
    <row r="12" spans="1:38" s="90" customFormat="1" ht="3.75" customHeight="1" thickBot="1" x14ac:dyDescent="0.2">
      <c r="B12" s="91"/>
      <c r="C12" s="91"/>
      <c r="D12" s="92"/>
      <c r="E12" s="91"/>
      <c r="F12" s="91"/>
      <c r="G12" s="91"/>
      <c r="H12" s="91"/>
      <c r="I12" s="93"/>
      <c r="J12" s="92"/>
      <c r="K12" s="92"/>
      <c r="L12" s="91"/>
      <c r="M12" s="91"/>
      <c r="N12" s="91"/>
      <c r="O12" s="92"/>
      <c r="P12" s="92"/>
      <c r="Q12" s="92"/>
      <c r="R12" s="92"/>
      <c r="S12" s="91"/>
      <c r="T12" s="91"/>
      <c r="U12" s="91"/>
      <c r="V12" s="91"/>
      <c r="W12" s="91"/>
      <c r="X12" s="91"/>
      <c r="Y12" s="91"/>
      <c r="Z12" s="91"/>
      <c r="AA12" s="94"/>
      <c r="AB12" s="92"/>
      <c r="AC12" s="92"/>
      <c r="AE12" s="105">
        <v>0.34027777777777801</v>
      </c>
      <c r="AG12" s="73"/>
      <c r="AH12" s="73"/>
      <c r="AL12" s="73"/>
    </row>
    <row r="13" spans="1:38" s="73" customFormat="1" ht="18.75" customHeight="1" x14ac:dyDescent="0.15">
      <c r="B13" s="374" t="s">
        <v>4</v>
      </c>
      <c r="C13" s="374"/>
      <c r="D13" s="85">
        <v>1</v>
      </c>
      <c r="E13" s="701" t="str">
        <f>IF(ISBLANK('シート2-3'!E13),"",'シート2-3'!E13)</f>
        <v/>
      </c>
      <c r="F13" s="702"/>
      <c r="G13" s="702"/>
      <c r="H13" s="702"/>
      <c r="I13" s="702"/>
      <c r="J13" s="702"/>
      <c r="K13" s="702"/>
      <c r="L13" s="702"/>
      <c r="M13" s="702"/>
      <c r="N13" s="702"/>
      <c r="O13" s="702"/>
      <c r="P13" s="702"/>
      <c r="Q13" s="702"/>
      <c r="R13" s="702"/>
      <c r="S13" s="702"/>
      <c r="T13" s="702"/>
      <c r="U13" s="703"/>
      <c r="V13" s="496" t="s">
        <v>3</v>
      </c>
      <c r="W13" s="374"/>
      <c r="X13" s="377"/>
      <c r="Y13" s="518" t="str">
        <f>IF(ISBLANK(シート1!N9),"",シート1!N9)</f>
        <v/>
      </c>
      <c r="Z13" s="519"/>
      <c r="AA13" s="519"/>
      <c r="AB13" s="519"/>
      <c r="AC13" s="520"/>
      <c r="AE13" s="105">
        <v>0.34375</v>
      </c>
    </row>
    <row r="14" spans="1:38" s="73" customFormat="1" ht="18.75" customHeight="1" thickBot="1" x14ac:dyDescent="0.2">
      <c r="B14" s="374"/>
      <c r="C14" s="374"/>
      <c r="D14" s="88">
        <v>2</v>
      </c>
      <c r="E14" s="678" t="str">
        <f>IF(ISBLANK('シート2-3'!E14),"",'シート2-3'!E14)</f>
        <v/>
      </c>
      <c r="F14" s="679"/>
      <c r="G14" s="679"/>
      <c r="H14" s="679"/>
      <c r="I14" s="679"/>
      <c r="J14" s="679"/>
      <c r="K14" s="679"/>
      <c r="L14" s="679"/>
      <c r="M14" s="679"/>
      <c r="N14" s="679"/>
      <c r="O14" s="679"/>
      <c r="P14" s="679"/>
      <c r="Q14" s="679"/>
      <c r="R14" s="679"/>
      <c r="S14" s="679"/>
      <c r="T14" s="679"/>
      <c r="U14" s="680"/>
      <c r="V14" s="496"/>
      <c r="W14" s="374"/>
      <c r="X14" s="377"/>
      <c r="Y14" s="521"/>
      <c r="Z14" s="522"/>
      <c r="AA14" s="522"/>
      <c r="AB14" s="522"/>
      <c r="AC14" s="523"/>
      <c r="AE14" s="105">
        <v>0.34722222222222199</v>
      </c>
    </row>
    <row r="15" spans="1:38" s="73" customFormat="1" x14ac:dyDescent="0.15">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E15" s="105">
        <v>0.35069444444444497</v>
      </c>
    </row>
    <row r="16" spans="1:38" s="73" customFormat="1" ht="13.5" customHeight="1" x14ac:dyDescent="0.15">
      <c r="B16" s="503" t="s">
        <v>33</v>
      </c>
      <c r="C16" s="504"/>
      <c r="D16" s="504"/>
      <c r="E16" s="504"/>
      <c r="F16" s="504"/>
      <c r="G16" s="504"/>
      <c r="H16" s="504"/>
      <c r="I16" s="504"/>
      <c r="J16" s="504" t="s">
        <v>123</v>
      </c>
      <c r="K16" s="504"/>
      <c r="L16" s="504"/>
      <c r="M16" s="504"/>
      <c r="N16" s="504"/>
      <c r="O16" s="504"/>
      <c r="P16" s="504"/>
      <c r="Q16" s="504"/>
      <c r="R16" s="504"/>
      <c r="S16" s="504"/>
      <c r="T16" s="504"/>
      <c r="U16" s="504"/>
      <c r="V16" s="504"/>
      <c r="W16" s="504"/>
      <c r="X16" s="504"/>
      <c r="Y16" s="504"/>
      <c r="Z16" s="504"/>
      <c r="AA16" s="504"/>
      <c r="AB16" s="504"/>
      <c r="AC16" s="505"/>
      <c r="AE16" s="105">
        <v>0.35416666666666702</v>
      </c>
    </row>
    <row r="17" spans="1:37" s="73" customFormat="1" ht="14.25" thickBot="1" x14ac:dyDescent="0.2">
      <c r="B17" s="665"/>
      <c r="C17" s="578"/>
      <c r="D17" s="578"/>
      <c r="E17" s="578"/>
      <c r="F17" s="578"/>
      <c r="G17" s="578"/>
      <c r="H17" s="578"/>
      <c r="I17" s="578"/>
      <c r="J17" s="578"/>
      <c r="K17" s="578"/>
      <c r="L17" s="578"/>
      <c r="M17" s="578"/>
      <c r="N17" s="578"/>
      <c r="O17" s="578"/>
      <c r="P17" s="578"/>
      <c r="Q17" s="578"/>
      <c r="R17" s="578"/>
      <c r="S17" s="578"/>
      <c r="T17" s="578"/>
      <c r="U17" s="578"/>
      <c r="V17" s="578"/>
      <c r="W17" s="578"/>
      <c r="X17" s="578"/>
      <c r="Y17" s="578"/>
      <c r="Z17" s="578"/>
      <c r="AA17" s="578"/>
      <c r="AB17" s="578"/>
      <c r="AC17" s="666"/>
      <c r="AE17" s="105">
        <v>0.35763888888888901</v>
      </c>
    </row>
    <row r="18" spans="1:37" s="73" customFormat="1" ht="129.75" customHeight="1" x14ac:dyDescent="0.15">
      <c r="B18" s="147" t="s">
        <v>72</v>
      </c>
      <c r="C18" s="667" t="s">
        <v>125</v>
      </c>
      <c r="D18" s="667"/>
      <c r="E18" s="667"/>
      <c r="F18" s="667"/>
      <c r="G18" s="667"/>
      <c r="H18" s="667"/>
      <c r="I18" s="668"/>
      <c r="J18" s="695"/>
      <c r="K18" s="696"/>
      <c r="L18" s="696"/>
      <c r="M18" s="696"/>
      <c r="N18" s="696"/>
      <c r="O18" s="696"/>
      <c r="P18" s="696"/>
      <c r="Q18" s="696"/>
      <c r="R18" s="696"/>
      <c r="S18" s="696"/>
      <c r="T18" s="696"/>
      <c r="U18" s="696"/>
      <c r="V18" s="696"/>
      <c r="W18" s="696"/>
      <c r="X18" s="696"/>
      <c r="Y18" s="696"/>
      <c r="Z18" s="696"/>
      <c r="AA18" s="696"/>
      <c r="AB18" s="696"/>
      <c r="AC18" s="697"/>
      <c r="AE18" s="105">
        <v>0.36111111111111099</v>
      </c>
      <c r="AJ18" s="259"/>
      <c r="AK18" s="259"/>
    </row>
    <row r="19" spans="1:37" s="73" customFormat="1" ht="129.75" customHeight="1" x14ac:dyDescent="0.15">
      <c r="B19" s="148" t="s">
        <v>138</v>
      </c>
      <c r="C19" s="655" t="s">
        <v>124</v>
      </c>
      <c r="D19" s="655"/>
      <c r="E19" s="655"/>
      <c r="F19" s="655"/>
      <c r="G19" s="655"/>
      <c r="H19" s="655"/>
      <c r="I19" s="656"/>
      <c r="J19" s="689"/>
      <c r="K19" s="690"/>
      <c r="L19" s="690"/>
      <c r="M19" s="690"/>
      <c r="N19" s="690"/>
      <c r="O19" s="690"/>
      <c r="P19" s="690"/>
      <c r="Q19" s="690"/>
      <c r="R19" s="690"/>
      <c r="S19" s="690"/>
      <c r="T19" s="690"/>
      <c r="U19" s="690"/>
      <c r="V19" s="690"/>
      <c r="W19" s="690"/>
      <c r="X19" s="690"/>
      <c r="Y19" s="690"/>
      <c r="Z19" s="690"/>
      <c r="AA19" s="690"/>
      <c r="AB19" s="690"/>
      <c r="AC19" s="691"/>
      <c r="AE19" s="105">
        <v>0.36458333333333398</v>
      </c>
      <c r="AJ19" s="259"/>
      <c r="AK19" s="259"/>
    </row>
    <row r="20" spans="1:37" s="73" customFormat="1" ht="129.75" customHeight="1" x14ac:dyDescent="0.15">
      <c r="B20" s="148" t="s">
        <v>139</v>
      </c>
      <c r="C20" s="655" t="s">
        <v>329</v>
      </c>
      <c r="D20" s="655"/>
      <c r="E20" s="655"/>
      <c r="F20" s="655"/>
      <c r="G20" s="655"/>
      <c r="H20" s="655"/>
      <c r="I20" s="656"/>
      <c r="J20" s="689"/>
      <c r="K20" s="690"/>
      <c r="L20" s="690"/>
      <c r="M20" s="690"/>
      <c r="N20" s="690"/>
      <c r="O20" s="690"/>
      <c r="P20" s="690"/>
      <c r="Q20" s="690"/>
      <c r="R20" s="690"/>
      <c r="S20" s="690"/>
      <c r="T20" s="690"/>
      <c r="U20" s="690"/>
      <c r="V20" s="690"/>
      <c r="W20" s="690"/>
      <c r="X20" s="690"/>
      <c r="Y20" s="690"/>
      <c r="Z20" s="690"/>
      <c r="AA20" s="690"/>
      <c r="AB20" s="690"/>
      <c r="AC20" s="691"/>
      <c r="AE20" s="105">
        <v>0.36805555555555602</v>
      </c>
    </row>
    <row r="21" spans="1:37" s="73" customFormat="1" ht="129.75" customHeight="1" thickBot="1" x14ac:dyDescent="0.2">
      <c r="B21" s="149" t="s">
        <v>180</v>
      </c>
      <c r="C21" s="660" t="s">
        <v>328</v>
      </c>
      <c r="D21" s="660"/>
      <c r="E21" s="660"/>
      <c r="F21" s="660"/>
      <c r="G21" s="660"/>
      <c r="H21" s="660"/>
      <c r="I21" s="661"/>
      <c r="J21" s="692"/>
      <c r="K21" s="693"/>
      <c r="L21" s="693"/>
      <c r="M21" s="693"/>
      <c r="N21" s="693"/>
      <c r="O21" s="693"/>
      <c r="P21" s="693"/>
      <c r="Q21" s="693"/>
      <c r="R21" s="693"/>
      <c r="S21" s="693"/>
      <c r="T21" s="693"/>
      <c r="U21" s="693"/>
      <c r="V21" s="693"/>
      <c r="W21" s="693"/>
      <c r="X21" s="693"/>
      <c r="Y21" s="693"/>
      <c r="Z21" s="693"/>
      <c r="AA21" s="693"/>
      <c r="AB21" s="693"/>
      <c r="AC21" s="694"/>
      <c r="AE21" s="105">
        <v>0.37152777777777801</v>
      </c>
    </row>
    <row r="22" spans="1:37" s="73" customFormat="1" x14ac:dyDescent="0.15">
      <c r="AE22" s="105">
        <v>0.375</v>
      </c>
    </row>
    <row r="23" spans="1:37" s="6" customFormat="1" x14ac:dyDescent="0.15">
      <c r="AE23" s="105">
        <v>0.37847222222222299</v>
      </c>
    </row>
    <row r="24" spans="1:37" s="6" customFormat="1" x14ac:dyDescent="0.15">
      <c r="AE24" s="105">
        <v>0.38194444444444497</v>
      </c>
    </row>
    <row r="25" spans="1:37" s="6" customFormat="1" x14ac:dyDescent="0.15">
      <c r="AE25" s="105">
        <v>0.38541666666666702</v>
      </c>
    </row>
    <row r="26" spans="1:37" s="6" customFormat="1" x14ac:dyDescent="0.15">
      <c r="AE26" s="105">
        <v>0.38888888888889001</v>
      </c>
    </row>
    <row r="27" spans="1:37" s="6" customFormat="1" ht="17.25" x14ac:dyDescent="0.1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105">
        <v>0.39236111111111199</v>
      </c>
    </row>
    <row r="28" spans="1:37" s="6" customFormat="1" ht="17.25" x14ac:dyDescent="0.1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105">
        <v>0.39583333333333398</v>
      </c>
    </row>
    <row r="29" spans="1:37" s="6" customFormat="1" ht="17.25" x14ac:dyDescent="0.1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105">
        <v>0.39930555555555602</v>
      </c>
    </row>
    <row r="30" spans="1:37" s="6" customFormat="1" ht="17.25" x14ac:dyDescent="0.1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105">
        <v>0.40277777777777901</v>
      </c>
    </row>
    <row r="31" spans="1:37" s="6" customFormat="1" ht="17.25" x14ac:dyDescent="0.1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105">
        <v>0.406250000000001</v>
      </c>
    </row>
    <row r="32" spans="1:37" s="6" customFormat="1" ht="17.25" x14ac:dyDescent="0.1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105">
        <v>0.40972222222222299</v>
      </c>
    </row>
    <row r="33" spans="1:31" s="6" customFormat="1" ht="17.25" x14ac:dyDescent="0.1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105">
        <v>0.41319444444444497</v>
      </c>
    </row>
    <row r="34" spans="1:31" s="6" customFormat="1" ht="17.25" x14ac:dyDescent="0.1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105">
        <v>0.41666666666666802</v>
      </c>
    </row>
    <row r="35" spans="1:31" s="6" customFormat="1" ht="17.25" x14ac:dyDescent="0.1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105">
        <v>0.42013888888889001</v>
      </c>
    </row>
    <row r="36" spans="1:31" s="6" customFormat="1" ht="17.25" x14ac:dyDescent="0.1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105">
        <v>0.42361111111111199</v>
      </c>
    </row>
    <row r="37" spans="1:31" s="6" customFormat="1" ht="17.25" x14ac:dyDescent="0.1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105">
        <v>0.42708333333333398</v>
      </c>
    </row>
    <row r="38" spans="1:31" s="6" customFormat="1" ht="17.25" x14ac:dyDescent="0.1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105">
        <v>0.43055555555555702</v>
      </c>
    </row>
    <row r="39" spans="1:31" s="6" customFormat="1" ht="17.25" x14ac:dyDescent="0.1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105">
        <v>0.43402777777777901</v>
      </c>
    </row>
    <row r="40" spans="1:31" s="6" customFormat="1" ht="17.25" x14ac:dyDescent="0.1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105">
        <v>0.437500000000001</v>
      </c>
    </row>
    <row r="41" spans="1:31" s="6" customFormat="1" ht="17.25" x14ac:dyDescent="0.1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105">
        <v>0.44097222222222299</v>
      </c>
    </row>
    <row r="42" spans="1:31" s="6" customFormat="1" ht="17.25" x14ac:dyDescent="0.1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105">
        <v>0.44444444444444497</v>
      </c>
    </row>
    <row r="43" spans="1:31" s="6" customFormat="1" ht="17.25" x14ac:dyDescent="0.1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105">
        <v>0.44791666666666802</v>
      </c>
    </row>
    <row r="44" spans="1:31" s="6" customFormat="1" ht="17.25" x14ac:dyDescent="0.1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105">
        <v>0.45138888888889001</v>
      </c>
    </row>
    <row r="45" spans="1:31" s="6" customFormat="1" ht="17.25" x14ac:dyDescent="0.1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105">
        <v>0.45486111111111199</v>
      </c>
    </row>
    <row r="46" spans="1:31" s="6" customFormat="1" ht="17.25" x14ac:dyDescent="0.1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105">
        <v>0.45833333333333498</v>
      </c>
    </row>
    <row r="47" spans="1:31" s="6" customFormat="1" ht="17.25" x14ac:dyDescent="0.1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105">
        <v>0.46180555555555702</v>
      </c>
    </row>
    <row r="48" spans="1:31" s="6" customFormat="1" ht="17.25" x14ac:dyDescent="0.1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105">
        <v>0.46527777777777901</v>
      </c>
    </row>
    <row r="49" spans="1:31" s="6" customFormat="1" ht="17.25" x14ac:dyDescent="0.1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105">
        <v>0.468750000000001</v>
      </c>
    </row>
    <row r="50" spans="1:31" s="6" customFormat="1" ht="17.25"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105">
        <v>0.47222222222222399</v>
      </c>
    </row>
    <row r="51" spans="1:31" s="6" customFormat="1" ht="17.25"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105">
        <v>0.47569444444444597</v>
      </c>
    </row>
    <row r="52" spans="1:31" s="6" customFormat="1" ht="17.25"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105">
        <v>0.47916666666666802</v>
      </c>
    </row>
    <row r="53" spans="1:31" s="6" customFormat="1" ht="17.25"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105">
        <v>0.48263888888889001</v>
      </c>
    </row>
    <row r="54" spans="1:31" s="6" customFormat="1" ht="17.25"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105">
        <v>0.48611111111111299</v>
      </c>
    </row>
    <row r="55" spans="1:31" s="6" customFormat="1" ht="17.25"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105">
        <v>0.48958333333333498</v>
      </c>
    </row>
    <row r="56" spans="1:31" s="6" customFormat="1" ht="17.25"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105">
        <v>0.49305555555555702</v>
      </c>
    </row>
    <row r="57" spans="1:31" s="6" customFormat="1" ht="17.25"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105">
        <v>0.49652777777777901</v>
      </c>
    </row>
    <row r="58" spans="1:31" s="6" customFormat="1" ht="17.25"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105">
        <v>0.500000000000002</v>
      </c>
    </row>
    <row r="59" spans="1:31" s="6" customFormat="1" ht="17.25"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105">
        <v>0.50347222222222399</v>
      </c>
    </row>
    <row r="60" spans="1:31" s="6" customFormat="1" ht="17.25"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105">
        <v>0.50694444444444597</v>
      </c>
    </row>
    <row r="61" spans="1:31" s="6" customFormat="1" ht="17.25"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105">
        <v>0.51041666666666896</v>
      </c>
    </row>
    <row r="62" spans="1:31" s="6" customFormat="1" ht="17.25"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105">
        <v>0.51388888888889095</v>
      </c>
    </row>
    <row r="63" spans="1:31" s="6" customFormat="1" ht="17.25"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105">
        <v>0.51736111111111305</v>
      </c>
    </row>
    <row r="64" spans="1:31" s="6" customFormat="1" ht="17.25"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105">
        <v>0.52083333333333504</v>
      </c>
    </row>
    <row r="65" spans="1:31" s="6" customFormat="1" ht="17.25"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105">
        <v>0.52430555555555802</v>
      </c>
    </row>
    <row r="66" spans="1:31" s="6" customFormat="1" ht="17.25"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105">
        <v>0.52777777777778001</v>
      </c>
    </row>
    <row r="67" spans="1:31" s="6" customFormat="1" ht="17.25"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105">
        <v>0.531250000000002</v>
      </c>
    </row>
    <row r="68" spans="1:31" s="6" customFormat="1" ht="17.25"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105">
        <v>0.53472222222222399</v>
      </c>
    </row>
    <row r="69" spans="1:31" s="6" customFormat="1"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105">
        <v>0.53819444444444697</v>
      </c>
    </row>
    <row r="70" spans="1:31" s="6"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105">
        <v>0.54166666666666896</v>
      </c>
    </row>
    <row r="71" spans="1:31" s="6"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105">
        <v>0.54513888888889095</v>
      </c>
    </row>
    <row r="72" spans="1:31" s="6"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105">
        <v>0.54861111111111305</v>
      </c>
    </row>
    <row r="73" spans="1:31" s="6"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105">
        <v>0.55208333333333603</v>
      </c>
    </row>
    <row r="74" spans="1:31" s="6"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105">
        <v>0.55555555555555802</v>
      </c>
    </row>
    <row r="75" spans="1:31" s="6"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105">
        <v>0.55902777777778001</v>
      </c>
    </row>
    <row r="76" spans="1:31" s="6"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105">
        <v>0.562500000000003</v>
      </c>
    </row>
    <row r="77" spans="1:31" s="6"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105">
        <v>0.56597222222222499</v>
      </c>
    </row>
    <row r="78" spans="1:31" s="6"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105">
        <v>0.56944444444444697</v>
      </c>
    </row>
    <row r="79" spans="1:31" s="6"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105">
        <v>0.57291666666666896</v>
      </c>
    </row>
    <row r="80" spans="1:31" s="6"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105">
        <v>0.57638888888889195</v>
      </c>
    </row>
    <row r="81" spans="1:31" s="6"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105">
        <v>0.57986111111111405</v>
      </c>
    </row>
    <row r="82" spans="1:31" s="6"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105">
        <v>0.58333333333333603</v>
      </c>
    </row>
    <row r="83" spans="1:31" s="6"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105">
        <v>0.58680555555555802</v>
      </c>
    </row>
    <row r="84" spans="1:31" s="6"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105">
        <v>0.59027777777778101</v>
      </c>
    </row>
    <row r="85" spans="1:31" s="6"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105">
        <v>0.593750000000003</v>
      </c>
    </row>
    <row r="86" spans="1:31" s="6"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105">
        <v>0.59722222222222499</v>
      </c>
    </row>
    <row r="87" spans="1:31" s="6"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105">
        <v>0.60069444444444697</v>
      </c>
    </row>
    <row r="88" spans="1:31" s="6"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105">
        <v>0.60416666666666996</v>
      </c>
    </row>
    <row r="89" spans="1:31" s="6"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105">
        <v>0.60763888888889195</v>
      </c>
    </row>
    <row r="90" spans="1:31" s="6"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105">
        <v>0.61111111111111405</v>
      </c>
    </row>
    <row r="91" spans="1:31" s="6"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105">
        <v>0.61458333333333603</v>
      </c>
    </row>
    <row r="92" spans="1:31" s="6"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105">
        <v>0.61805555555555902</v>
      </c>
    </row>
    <row r="93" spans="1:31" s="6" customFormat="1" x14ac:dyDescent="0.15">
      <c r="A93" s="5"/>
      <c r="AD93" s="5"/>
      <c r="AE93" s="105">
        <v>0.62152777777778101</v>
      </c>
    </row>
    <row r="94" spans="1:31" x14ac:dyDescent="0.15">
      <c r="AE94" s="105">
        <v>0.625000000000003</v>
      </c>
    </row>
    <row r="95" spans="1:31" x14ac:dyDescent="0.15">
      <c r="AE95" s="105">
        <v>0.62847222222222598</v>
      </c>
    </row>
    <row r="96" spans="1:31" x14ac:dyDescent="0.15">
      <c r="AE96" s="105">
        <v>0.63194444444444797</v>
      </c>
    </row>
    <row r="97" spans="31:31" x14ac:dyDescent="0.15">
      <c r="AE97" s="105">
        <v>0.63541666666666996</v>
      </c>
    </row>
    <row r="98" spans="31:31" x14ac:dyDescent="0.15">
      <c r="AE98" s="105">
        <v>0.63888888888889195</v>
      </c>
    </row>
    <row r="99" spans="31:31" x14ac:dyDescent="0.15">
      <c r="AE99" s="105">
        <v>0.64236111111111505</v>
      </c>
    </row>
    <row r="100" spans="31:31" x14ac:dyDescent="0.15">
      <c r="AE100" s="105">
        <v>0.64583333333333703</v>
      </c>
    </row>
    <row r="101" spans="31:31" x14ac:dyDescent="0.15">
      <c r="AE101" s="105">
        <v>0.64930555555555902</v>
      </c>
    </row>
    <row r="102" spans="31:31" x14ac:dyDescent="0.15">
      <c r="AE102" s="105">
        <v>0.65277777777778101</v>
      </c>
    </row>
    <row r="103" spans="31:31" x14ac:dyDescent="0.15">
      <c r="AE103" s="105">
        <v>0.656250000000004</v>
      </c>
    </row>
    <row r="104" spans="31:31" x14ac:dyDescent="0.15">
      <c r="AE104" s="105">
        <v>0.65972222222222598</v>
      </c>
    </row>
    <row r="105" spans="31:31" x14ac:dyDescent="0.15">
      <c r="AE105" s="105">
        <v>0.66319444444444797</v>
      </c>
    </row>
    <row r="106" spans="31:31" x14ac:dyDescent="0.15">
      <c r="AE106" s="105">
        <v>0.66666666666666996</v>
      </c>
    </row>
    <row r="107" spans="31:31" x14ac:dyDescent="0.15">
      <c r="AE107" s="105">
        <v>0.67013888888889295</v>
      </c>
    </row>
    <row r="108" spans="31:31" x14ac:dyDescent="0.15">
      <c r="AE108" s="105">
        <v>0.67361111111111505</v>
      </c>
    </row>
    <row r="109" spans="31:31" x14ac:dyDescent="0.15">
      <c r="AE109" s="105">
        <v>0.67708333333333703</v>
      </c>
    </row>
    <row r="110" spans="31:31" x14ac:dyDescent="0.15">
      <c r="AE110" s="105">
        <v>0.68055555555556002</v>
      </c>
    </row>
    <row r="111" spans="31:31" x14ac:dyDescent="0.15">
      <c r="AE111" s="105">
        <v>0.68402777777778201</v>
      </c>
    </row>
    <row r="112" spans="31:31" x14ac:dyDescent="0.15">
      <c r="AE112" s="105">
        <v>0.687500000000004</v>
      </c>
    </row>
    <row r="113" spans="31:31" x14ac:dyDescent="0.15">
      <c r="AE113" s="105">
        <v>0.69097222222222598</v>
      </c>
    </row>
    <row r="114" spans="31:31" x14ac:dyDescent="0.15">
      <c r="AE114" s="105">
        <v>0.69444444444444897</v>
      </c>
    </row>
    <row r="115" spans="31:31" x14ac:dyDescent="0.15">
      <c r="AE115" s="105">
        <v>0.69791666666667096</v>
      </c>
    </row>
    <row r="116" spans="31:31" x14ac:dyDescent="0.15">
      <c r="AE116" s="105">
        <v>0.70138888888889295</v>
      </c>
    </row>
    <row r="117" spans="31:31" x14ac:dyDescent="0.15">
      <c r="AE117" s="105">
        <v>0.70486111111111505</v>
      </c>
    </row>
    <row r="118" spans="31:31" x14ac:dyDescent="0.15">
      <c r="AE118" s="105">
        <v>0.70833333333333803</v>
      </c>
    </row>
    <row r="119" spans="31:31" x14ac:dyDescent="0.15">
      <c r="AE119" s="105">
        <v>0.71180555555556002</v>
      </c>
    </row>
    <row r="120" spans="31:31" x14ac:dyDescent="0.15">
      <c r="AE120" s="105">
        <v>0.71527777777778201</v>
      </c>
    </row>
    <row r="121" spans="31:31" x14ac:dyDescent="0.15">
      <c r="AE121" s="105">
        <v>0.718750000000004</v>
      </c>
    </row>
    <row r="122" spans="31:31" x14ac:dyDescent="0.15">
      <c r="AE122" s="105">
        <v>0.72222222222222698</v>
      </c>
    </row>
    <row r="123" spans="31:31" x14ac:dyDescent="0.15">
      <c r="AE123" s="105">
        <v>0.72569444444444897</v>
      </c>
    </row>
    <row r="124" spans="31:31" x14ac:dyDescent="0.15">
      <c r="AE124" s="105">
        <v>0.72916666666667096</v>
      </c>
    </row>
    <row r="125" spans="31:31" x14ac:dyDescent="0.15">
      <c r="AE125" s="105">
        <v>0.73263888888889395</v>
      </c>
    </row>
    <row r="126" spans="31:31" x14ac:dyDescent="0.15">
      <c r="AE126" s="105">
        <v>0.73611111111111605</v>
      </c>
    </row>
    <row r="127" spans="31:31" x14ac:dyDescent="0.15">
      <c r="AE127" s="105">
        <v>0.73958333333333803</v>
      </c>
    </row>
    <row r="128" spans="31:31" x14ac:dyDescent="0.15">
      <c r="AE128" s="105">
        <v>0.74305555555556002</v>
      </c>
    </row>
    <row r="129" spans="31:31" x14ac:dyDescent="0.15">
      <c r="AE129" s="105">
        <v>0.74652777777778301</v>
      </c>
    </row>
    <row r="130" spans="31:31" x14ac:dyDescent="0.15">
      <c r="AE130" s="105">
        <v>0.750000000000005</v>
      </c>
    </row>
    <row r="131" spans="31:31" x14ac:dyDescent="0.15">
      <c r="AE131" s="105">
        <v>0.75347222222222698</v>
      </c>
    </row>
    <row r="132" spans="31:31" x14ac:dyDescent="0.15">
      <c r="AE132" s="105">
        <v>0.75694444444444897</v>
      </c>
    </row>
    <row r="133" spans="31:31" x14ac:dyDescent="0.15">
      <c r="AE133" s="105">
        <v>0.76041666666667196</v>
      </c>
    </row>
    <row r="134" spans="31:31" x14ac:dyDescent="0.15">
      <c r="AE134" s="105">
        <v>0.76388888888889395</v>
      </c>
    </row>
    <row r="135" spans="31:31" x14ac:dyDescent="0.15">
      <c r="AE135" s="105">
        <v>0.76736111111111605</v>
      </c>
    </row>
    <row r="136" spans="31:31" x14ac:dyDescent="0.15">
      <c r="AE136" s="105">
        <v>0.77083333333333803</v>
      </c>
    </row>
    <row r="137" spans="31:31" x14ac:dyDescent="0.15">
      <c r="AE137" s="105">
        <v>0.77430555555556102</v>
      </c>
    </row>
    <row r="138" spans="31:31" x14ac:dyDescent="0.15">
      <c r="AE138" s="105">
        <v>0.77777777777778301</v>
      </c>
    </row>
    <row r="139" spans="31:31" x14ac:dyDescent="0.15">
      <c r="AE139" s="105">
        <v>0.781250000000005</v>
      </c>
    </row>
    <row r="140" spans="31:31" x14ac:dyDescent="0.15">
      <c r="AE140" s="105">
        <v>0.78472222222222798</v>
      </c>
    </row>
    <row r="141" spans="31:31" x14ac:dyDescent="0.15">
      <c r="AE141" s="105">
        <v>0.78819444444444997</v>
      </c>
    </row>
    <row r="142" spans="31:31" x14ac:dyDescent="0.15">
      <c r="AE142" s="105">
        <v>0.79166666666667196</v>
      </c>
    </row>
  </sheetData>
  <mergeCells count="30">
    <mergeCell ref="C20:I20"/>
    <mergeCell ref="J20:AC20"/>
    <mergeCell ref="C21:I21"/>
    <mergeCell ref="J21:AC21"/>
    <mergeCell ref="B16:I17"/>
    <mergeCell ref="J16:AC17"/>
    <mergeCell ref="C18:I18"/>
    <mergeCell ref="J18:AC18"/>
    <mergeCell ref="C19:I19"/>
    <mergeCell ref="J19:AC19"/>
    <mergeCell ref="V10:X11"/>
    <mergeCell ref="Y10:AC11"/>
    <mergeCell ref="E11:I11"/>
    <mergeCell ref="M11:P11"/>
    <mergeCell ref="R11:U11"/>
    <mergeCell ref="B13:C14"/>
    <mergeCell ref="E13:U13"/>
    <mergeCell ref="V13:X14"/>
    <mergeCell ref="Y13:AC14"/>
    <mergeCell ref="E14:U14"/>
    <mergeCell ref="B3:AC3"/>
    <mergeCell ref="B6:C6"/>
    <mergeCell ref="D6:AC6"/>
    <mergeCell ref="B7:C7"/>
    <mergeCell ref="D7:AC7"/>
    <mergeCell ref="B10:C11"/>
    <mergeCell ref="E10:I10"/>
    <mergeCell ref="J10:K11"/>
    <mergeCell ref="M10:P10"/>
    <mergeCell ref="R10:U10"/>
  </mergeCells>
  <phoneticPr fontId="1"/>
  <dataValidations count="1">
    <dataValidation type="list" allowBlank="1" showInputMessage="1" showErrorMessage="1" sqref="M10:P11 R10:U11" xr:uid="{00000000-0002-0000-1300-000000000000}">
      <formula1>$AE$10:$AE$142</formula1>
    </dataValidation>
  </dataValidations>
  <pageMargins left="0.7" right="0.7" top="0.75" bottom="0.75" header="0.3" footer="0.3"/>
  <pageSetup paperSize="9" orientation="portrait" horizontalDpi="300" verticalDpi="30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4"/>
  <dimension ref="A1:AL142"/>
  <sheetViews>
    <sheetView showGridLines="0" zoomScaleNormal="100" workbookViewId="0">
      <selection activeCell="E10" sqref="E10:I10"/>
    </sheetView>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ustomWidth="1"/>
    <col min="30" max="30" width="1.875" style="6" customWidth="1"/>
    <col min="31" max="31" width="9" style="6" hidden="1" customWidth="1"/>
    <col min="32" max="34" width="9" style="6" customWidth="1"/>
  </cols>
  <sheetData>
    <row r="1" spans="1:38" s="6" customFormat="1" ht="21" x14ac:dyDescent="0.15">
      <c r="A1" s="1"/>
      <c r="B1" s="2" t="s">
        <v>122</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38" s="73" customFormat="1" ht="3" customHeight="1" x14ac:dyDescent="0.15">
      <c r="B2" s="74"/>
      <c r="AE2" s="75"/>
    </row>
    <row r="3" spans="1:38" s="73" customFormat="1" ht="42" customHeight="1" x14ac:dyDescent="0.15">
      <c r="B3" s="381" t="s">
        <v>224</v>
      </c>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76"/>
      <c r="AE3" s="77"/>
    </row>
    <row r="4" spans="1:38" s="73" customFormat="1" ht="7.5" customHeight="1" x14ac:dyDescent="0.15">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7"/>
    </row>
    <row r="5" spans="1:38" s="73" customFormat="1" ht="7.5" customHeight="1" x14ac:dyDescent="0.15">
      <c r="A5" s="78"/>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80"/>
      <c r="AE5" s="75"/>
    </row>
    <row r="6" spans="1:38" s="73" customFormat="1" ht="18.75" customHeight="1" x14ac:dyDescent="0.15">
      <c r="A6" s="78"/>
      <c r="B6" s="481" t="s">
        <v>28</v>
      </c>
      <c r="C6" s="481"/>
      <c r="D6" s="516" t="s">
        <v>223</v>
      </c>
      <c r="E6" s="516"/>
      <c r="F6" s="516"/>
      <c r="G6" s="516"/>
      <c r="H6" s="516"/>
      <c r="I6" s="516"/>
      <c r="J6" s="516"/>
      <c r="K6" s="516"/>
      <c r="L6" s="516"/>
      <c r="M6" s="516"/>
      <c r="N6" s="516"/>
      <c r="O6" s="516"/>
      <c r="P6" s="516"/>
      <c r="Q6" s="516"/>
      <c r="R6" s="516"/>
      <c r="S6" s="516"/>
      <c r="T6" s="516"/>
      <c r="U6" s="516"/>
      <c r="V6" s="516"/>
      <c r="W6" s="516"/>
      <c r="X6" s="516"/>
      <c r="Y6" s="516"/>
      <c r="Z6" s="516"/>
      <c r="AA6" s="516"/>
      <c r="AB6" s="516"/>
      <c r="AC6" s="517"/>
      <c r="AE6" s="75"/>
      <c r="AF6" s="73" t="s">
        <v>151</v>
      </c>
    </row>
    <row r="7" spans="1:38" s="73" customFormat="1" ht="32.1" customHeight="1" x14ac:dyDescent="0.15">
      <c r="A7" s="78"/>
      <c r="B7" s="482" t="s">
        <v>327</v>
      </c>
      <c r="C7" s="482"/>
      <c r="D7" s="623" t="str">
        <f>'シート2-4'!D7:AC7</f>
        <v>④ケアマネジメントの実践における倫理</v>
      </c>
      <c r="E7" s="623"/>
      <c r="F7" s="623"/>
      <c r="G7" s="623"/>
      <c r="H7" s="623"/>
      <c r="I7" s="623"/>
      <c r="J7" s="623"/>
      <c r="K7" s="623"/>
      <c r="L7" s="623"/>
      <c r="M7" s="623"/>
      <c r="N7" s="623"/>
      <c r="O7" s="623"/>
      <c r="P7" s="623"/>
      <c r="Q7" s="623"/>
      <c r="R7" s="623"/>
      <c r="S7" s="623"/>
      <c r="T7" s="623"/>
      <c r="U7" s="623"/>
      <c r="V7" s="623"/>
      <c r="W7" s="623"/>
      <c r="X7" s="623"/>
      <c r="Y7" s="623"/>
      <c r="Z7" s="623"/>
      <c r="AA7" s="623"/>
      <c r="AB7" s="623"/>
      <c r="AC7" s="624"/>
      <c r="AE7" s="75"/>
    </row>
    <row r="8" spans="1:38" s="73" customFormat="1" ht="7.5" customHeight="1" x14ac:dyDescent="0.15">
      <c r="A8" s="78"/>
      <c r="B8" s="82"/>
      <c r="C8" s="83"/>
      <c r="D8" s="83"/>
      <c r="E8" s="83"/>
      <c r="F8" s="83"/>
      <c r="G8" s="83"/>
      <c r="H8" s="83"/>
      <c r="I8" s="82"/>
      <c r="J8" s="83"/>
      <c r="K8" s="83"/>
      <c r="L8" s="83"/>
      <c r="M8" s="83"/>
      <c r="N8" s="83"/>
      <c r="O8" s="83"/>
      <c r="P8" s="83"/>
      <c r="Q8" s="83"/>
      <c r="R8" s="83"/>
      <c r="S8" s="83"/>
      <c r="T8" s="83"/>
      <c r="U8" s="83"/>
      <c r="V8" s="83"/>
      <c r="W8" s="83"/>
      <c r="X8" s="83"/>
      <c r="Y8" s="83"/>
      <c r="Z8" s="83"/>
      <c r="AA8" s="83"/>
      <c r="AB8" s="83"/>
      <c r="AC8" s="84"/>
      <c r="AE8" s="75"/>
    </row>
    <row r="9" spans="1:38" s="73" customFormat="1" ht="7.5" customHeight="1" thickBot="1" x14ac:dyDescent="0.2">
      <c r="AE9" s="75"/>
    </row>
    <row r="10" spans="1:38" s="73" customFormat="1" ht="18.75" customHeight="1" x14ac:dyDescent="0.15">
      <c r="B10" s="374" t="s">
        <v>29</v>
      </c>
      <c r="C10" s="374"/>
      <c r="D10" s="85">
        <v>1</v>
      </c>
      <c r="E10" s="698" t="str">
        <f>IF(ISBLANK('シート2-4'!E10),"",'シート2-4'!E10)</f>
        <v/>
      </c>
      <c r="F10" s="699"/>
      <c r="G10" s="699"/>
      <c r="H10" s="699"/>
      <c r="I10" s="700"/>
      <c r="J10" s="496" t="s">
        <v>30</v>
      </c>
      <c r="K10" s="374"/>
      <c r="L10" s="86">
        <v>1</v>
      </c>
      <c r="M10" s="684" t="str">
        <f>IF(ISBLANK('シート2-4'!M10),"",'シート2-4'!M10)</f>
        <v/>
      </c>
      <c r="N10" s="685"/>
      <c r="O10" s="685"/>
      <c r="P10" s="686"/>
      <c r="Q10" s="87" t="s">
        <v>1</v>
      </c>
      <c r="R10" s="684" t="str">
        <f>IF(ISBLANK('シート2-4'!R10),"",'シート2-4'!R10)</f>
        <v/>
      </c>
      <c r="S10" s="687"/>
      <c r="T10" s="687"/>
      <c r="U10" s="688"/>
      <c r="V10" s="496" t="s">
        <v>2</v>
      </c>
      <c r="W10" s="374"/>
      <c r="X10" s="374"/>
      <c r="Y10" s="518" t="str">
        <f>IF(ISBLANK(シート1!N7),"",シート1!N7)</f>
        <v/>
      </c>
      <c r="Z10" s="519"/>
      <c r="AA10" s="519"/>
      <c r="AB10" s="519"/>
      <c r="AC10" s="520"/>
      <c r="AE10" s="105">
        <v>0.33333333333333331</v>
      </c>
    </row>
    <row r="11" spans="1:38" s="73" customFormat="1" ht="18.75" customHeight="1" thickBot="1" x14ac:dyDescent="0.2">
      <c r="B11" s="374"/>
      <c r="C11" s="374"/>
      <c r="D11" s="88">
        <v>2</v>
      </c>
      <c r="E11" s="672" t="str">
        <f>IF(ISBLANK('シート2-4'!E11),"",'シート2-4'!E11)</f>
        <v/>
      </c>
      <c r="F11" s="673"/>
      <c r="G11" s="673"/>
      <c r="H11" s="673"/>
      <c r="I11" s="674"/>
      <c r="J11" s="496"/>
      <c r="K11" s="374"/>
      <c r="L11" s="86">
        <v>2</v>
      </c>
      <c r="M11" s="675" t="str">
        <f>IF(ISBLANK('シート2-4'!M11),"",'シート2-4'!M11)</f>
        <v/>
      </c>
      <c r="N11" s="676"/>
      <c r="O11" s="676"/>
      <c r="P11" s="677"/>
      <c r="Q11" s="87" t="s">
        <v>1</v>
      </c>
      <c r="R11" s="675" t="str">
        <f>IF(ISBLANK('シート2-4'!R11),"",'シート2-4'!R11)</f>
        <v/>
      </c>
      <c r="S11" s="676"/>
      <c r="T11" s="676"/>
      <c r="U11" s="677"/>
      <c r="V11" s="496"/>
      <c r="W11" s="374"/>
      <c r="X11" s="374"/>
      <c r="Y11" s="521"/>
      <c r="Z11" s="522"/>
      <c r="AA11" s="522"/>
      <c r="AB11" s="522"/>
      <c r="AC11" s="523"/>
      <c r="AD11" s="89"/>
      <c r="AE11" s="105">
        <v>0.33680555555555558</v>
      </c>
    </row>
    <row r="12" spans="1:38" s="90" customFormat="1" ht="3.75" customHeight="1" thickBot="1" x14ac:dyDescent="0.2">
      <c r="B12" s="91"/>
      <c r="C12" s="91"/>
      <c r="D12" s="92"/>
      <c r="E12" s="91"/>
      <c r="F12" s="91"/>
      <c r="G12" s="91"/>
      <c r="H12" s="91"/>
      <c r="I12" s="93"/>
      <c r="J12" s="92"/>
      <c r="K12" s="92"/>
      <c r="L12" s="91"/>
      <c r="M12" s="91"/>
      <c r="N12" s="91"/>
      <c r="O12" s="92"/>
      <c r="P12" s="92"/>
      <c r="Q12" s="92"/>
      <c r="R12" s="92"/>
      <c r="S12" s="91"/>
      <c r="T12" s="91"/>
      <c r="U12" s="91"/>
      <c r="V12" s="91"/>
      <c r="W12" s="91"/>
      <c r="X12" s="91"/>
      <c r="Y12" s="91"/>
      <c r="Z12" s="91"/>
      <c r="AA12" s="94"/>
      <c r="AB12" s="92"/>
      <c r="AC12" s="92"/>
      <c r="AE12" s="105">
        <v>0.34027777777777801</v>
      </c>
      <c r="AG12" s="73"/>
      <c r="AH12" s="73"/>
      <c r="AL12" s="73"/>
    </row>
    <row r="13" spans="1:38" s="73" customFormat="1" ht="18.75" customHeight="1" x14ac:dyDescent="0.15">
      <c r="B13" s="374" t="s">
        <v>4</v>
      </c>
      <c r="C13" s="374"/>
      <c r="D13" s="85">
        <v>1</v>
      </c>
      <c r="E13" s="701" t="str">
        <f>IF(ISBLANK('シート2-4'!E13),"",'シート2-4'!E13)</f>
        <v/>
      </c>
      <c r="F13" s="702"/>
      <c r="G13" s="702"/>
      <c r="H13" s="702"/>
      <c r="I13" s="702"/>
      <c r="J13" s="702"/>
      <c r="K13" s="702"/>
      <c r="L13" s="702"/>
      <c r="M13" s="702"/>
      <c r="N13" s="702"/>
      <c r="O13" s="702"/>
      <c r="P13" s="702"/>
      <c r="Q13" s="702"/>
      <c r="R13" s="702"/>
      <c r="S13" s="702"/>
      <c r="T13" s="702"/>
      <c r="U13" s="703"/>
      <c r="V13" s="496" t="s">
        <v>3</v>
      </c>
      <c r="W13" s="374"/>
      <c r="X13" s="377"/>
      <c r="Y13" s="518" t="str">
        <f>IF(ISBLANK(シート1!N9),"",シート1!N9)</f>
        <v/>
      </c>
      <c r="Z13" s="519"/>
      <c r="AA13" s="519"/>
      <c r="AB13" s="519"/>
      <c r="AC13" s="520"/>
      <c r="AE13" s="105">
        <v>0.34375</v>
      </c>
    </row>
    <row r="14" spans="1:38" s="73" customFormat="1" ht="18.75" customHeight="1" thickBot="1" x14ac:dyDescent="0.2">
      <c r="B14" s="374"/>
      <c r="C14" s="374"/>
      <c r="D14" s="88">
        <v>2</v>
      </c>
      <c r="E14" s="678" t="str">
        <f>IF(ISBLANK('シート2-4'!E14),"",'シート2-4'!E14)</f>
        <v/>
      </c>
      <c r="F14" s="679"/>
      <c r="G14" s="679"/>
      <c r="H14" s="679"/>
      <c r="I14" s="679"/>
      <c r="J14" s="679"/>
      <c r="K14" s="679"/>
      <c r="L14" s="679"/>
      <c r="M14" s="679"/>
      <c r="N14" s="679"/>
      <c r="O14" s="679"/>
      <c r="P14" s="679"/>
      <c r="Q14" s="679"/>
      <c r="R14" s="679"/>
      <c r="S14" s="679"/>
      <c r="T14" s="679"/>
      <c r="U14" s="680"/>
      <c r="V14" s="496"/>
      <c r="W14" s="374"/>
      <c r="X14" s="377"/>
      <c r="Y14" s="521"/>
      <c r="Z14" s="522"/>
      <c r="AA14" s="522"/>
      <c r="AB14" s="522"/>
      <c r="AC14" s="523"/>
      <c r="AE14" s="105">
        <v>0.34722222222222199</v>
      </c>
    </row>
    <row r="15" spans="1:38" s="73" customFormat="1" x14ac:dyDescent="0.15">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E15" s="105">
        <v>0.35069444444444497</v>
      </c>
    </row>
    <row r="16" spans="1:38" s="73" customFormat="1" ht="13.5" customHeight="1" x14ac:dyDescent="0.15">
      <c r="B16" s="503" t="s">
        <v>33</v>
      </c>
      <c r="C16" s="504"/>
      <c r="D16" s="504"/>
      <c r="E16" s="504"/>
      <c r="F16" s="504"/>
      <c r="G16" s="504"/>
      <c r="H16" s="504"/>
      <c r="I16" s="504"/>
      <c r="J16" s="504" t="s">
        <v>123</v>
      </c>
      <c r="K16" s="504"/>
      <c r="L16" s="504"/>
      <c r="M16" s="504"/>
      <c r="N16" s="504"/>
      <c r="O16" s="504"/>
      <c r="P16" s="504"/>
      <c r="Q16" s="504"/>
      <c r="R16" s="504"/>
      <c r="S16" s="504"/>
      <c r="T16" s="504"/>
      <c r="U16" s="504"/>
      <c r="V16" s="504"/>
      <c r="W16" s="504"/>
      <c r="X16" s="504"/>
      <c r="Y16" s="504"/>
      <c r="Z16" s="504"/>
      <c r="AA16" s="504"/>
      <c r="AB16" s="504"/>
      <c r="AC16" s="505"/>
      <c r="AE16" s="105">
        <v>0.35416666666666702</v>
      </c>
    </row>
    <row r="17" spans="1:37" s="73" customFormat="1" ht="14.25" thickBot="1" x14ac:dyDescent="0.2">
      <c r="B17" s="665"/>
      <c r="C17" s="578"/>
      <c r="D17" s="578"/>
      <c r="E17" s="578"/>
      <c r="F17" s="578"/>
      <c r="G17" s="578"/>
      <c r="H17" s="578"/>
      <c r="I17" s="578"/>
      <c r="J17" s="578"/>
      <c r="K17" s="578"/>
      <c r="L17" s="578"/>
      <c r="M17" s="578"/>
      <c r="N17" s="578"/>
      <c r="O17" s="578"/>
      <c r="P17" s="578"/>
      <c r="Q17" s="578"/>
      <c r="R17" s="578"/>
      <c r="S17" s="578"/>
      <c r="T17" s="578"/>
      <c r="U17" s="578"/>
      <c r="V17" s="578"/>
      <c r="W17" s="578"/>
      <c r="X17" s="578"/>
      <c r="Y17" s="578"/>
      <c r="Z17" s="578"/>
      <c r="AA17" s="578"/>
      <c r="AB17" s="578"/>
      <c r="AC17" s="666"/>
      <c r="AE17" s="105">
        <v>0.35763888888888901</v>
      </c>
    </row>
    <row r="18" spans="1:37" s="73" customFormat="1" ht="129.75" customHeight="1" x14ac:dyDescent="0.15">
      <c r="B18" s="147" t="s">
        <v>72</v>
      </c>
      <c r="C18" s="667" t="s">
        <v>125</v>
      </c>
      <c r="D18" s="667"/>
      <c r="E18" s="667"/>
      <c r="F18" s="667"/>
      <c r="G18" s="667"/>
      <c r="H18" s="667"/>
      <c r="I18" s="668"/>
      <c r="J18" s="695"/>
      <c r="K18" s="696"/>
      <c r="L18" s="696"/>
      <c r="M18" s="696"/>
      <c r="N18" s="696"/>
      <c r="O18" s="696"/>
      <c r="P18" s="696"/>
      <c r="Q18" s="696"/>
      <c r="R18" s="696"/>
      <c r="S18" s="696"/>
      <c r="T18" s="696"/>
      <c r="U18" s="696"/>
      <c r="V18" s="696"/>
      <c r="W18" s="696"/>
      <c r="X18" s="696"/>
      <c r="Y18" s="696"/>
      <c r="Z18" s="696"/>
      <c r="AA18" s="696"/>
      <c r="AB18" s="696"/>
      <c r="AC18" s="697"/>
      <c r="AE18" s="105">
        <v>0.36111111111111099</v>
      </c>
      <c r="AJ18" s="259"/>
      <c r="AK18" s="259"/>
    </row>
    <row r="19" spans="1:37" s="73" customFormat="1" ht="129.75" customHeight="1" x14ac:dyDescent="0.15">
      <c r="B19" s="148" t="s">
        <v>138</v>
      </c>
      <c r="C19" s="655" t="s">
        <v>124</v>
      </c>
      <c r="D19" s="655"/>
      <c r="E19" s="655"/>
      <c r="F19" s="655"/>
      <c r="G19" s="655"/>
      <c r="H19" s="655"/>
      <c r="I19" s="656"/>
      <c r="J19" s="689"/>
      <c r="K19" s="690"/>
      <c r="L19" s="690"/>
      <c r="M19" s="690"/>
      <c r="N19" s="690"/>
      <c r="O19" s="690"/>
      <c r="P19" s="690"/>
      <c r="Q19" s="690"/>
      <c r="R19" s="690"/>
      <c r="S19" s="690"/>
      <c r="T19" s="690"/>
      <c r="U19" s="690"/>
      <c r="V19" s="690"/>
      <c r="W19" s="690"/>
      <c r="X19" s="690"/>
      <c r="Y19" s="690"/>
      <c r="Z19" s="690"/>
      <c r="AA19" s="690"/>
      <c r="AB19" s="690"/>
      <c r="AC19" s="691"/>
      <c r="AE19" s="105">
        <v>0.36458333333333398</v>
      </c>
      <c r="AJ19" s="259"/>
      <c r="AK19" s="259"/>
    </row>
    <row r="20" spans="1:37" s="73" customFormat="1" ht="129.75" customHeight="1" x14ac:dyDescent="0.15">
      <c r="B20" s="148" t="s">
        <v>139</v>
      </c>
      <c r="C20" s="655" t="s">
        <v>329</v>
      </c>
      <c r="D20" s="655"/>
      <c r="E20" s="655"/>
      <c r="F20" s="655"/>
      <c r="G20" s="655"/>
      <c r="H20" s="655"/>
      <c r="I20" s="656"/>
      <c r="J20" s="689"/>
      <c r="K20" s="690"/>
      <c r="L20" s="690"/>
      <c r="M20" s="690"/>
      <c r="N20" s="690"/>
      <c r="O20" s="690"/>
      <c r="P20" s="690"/>
      <c r="Q20" s="690"/>
      <c r="R20" s="690"/>
      <c r="S20" s="690"/>
      <c r="T20" s="690"/>
      <c r="U20" s="690"/>
      <c r="V20" s="690"/>
      <c r="W20" s="690"/>
      <c r="X20" s="690"/>
      <c r="Y20" s="690"/>
      <c r="Z20" s="690"/>
      <c r="AA20" s="690"/>
      <c r="AB20" s="690"/>
      <c r="AC20" s="691"/>
      <c r="AE20" s="105">
        <v>0.36805555555555602</v>
      </c>
    </row>
    <row r="21" spans="1:37" s="73" customFormat="1" ht="129.75" customHeight="1" thickBot="1" x14ac:dyDescent="0.2">
      <c r="B21" s="149" t="s">
        <v>180</v>
      </c>
      <c r="C21" s="660" t="s">
        <v>328</v>
      </c>
      <c r="D21" s="660"/>
      <c r="E21" s="660"/>
      <c r="F21" s="660"/>
      <c r="G21" s="660"/>
      <c r="H21" s="660"/>
      <c r="I21" s="661"/>
      <c r="J21" s="692"/>
      <c r="K21" s="693"/>
      <c r="L21" s="693"/>
      <c r="M21" s="693"/>
      <c r="N21" s="693"/>
      <c r="O21" s="693"/>
      <c r="P21" s="693"/>
      <c r="Q21" s="693"/>
      <c r="R21" s="693"/>
      <c r="S21" s="693"/>
      <c r="T21" s="693"/>
      <c r="U21" s="693"/>
      <c r="V21" s="693"/>
      <c r="W21" s="693"/>
      <c r="X21" s="693"/>
      <c r="Y21" s="693"/>
      <c r="Z21" s="693"/>
      <c r="AA21" s="693"/>
      <c r="AB21" s="693"/>
      <c r="AC21" s="694"/>
      <c r="AE21" s="105">
        <v>0.37152777777777801</v>
      </c>
    </row>
    <row r="22" spans="1:37" s="73" customFormat="1" x14ac:dyDescent="0.15">
      <c r="AE22" s="105">
        <v>0.375</v>
      </c>
    </row>
    <row r="23" spans="1:37" s="6" customFormat="1" x14ac:dyDescent="0.15">
      <c r="AE23" s="105">
        <v>0.37847222222222299</v>
      </c>
    </row>
    <row r="24" spans="1:37" s="6" customFormat="1" x14ac:dyDescent="0.15">
      <c r="AE24" s="105">
        <v>0.38194444444444497</v>
      </c>
    </row>
    <row r="25" spans="1:37" s="6" customFormat="1" x14ac:dyDescent="0.15">
      <c r="AE25" s="105">
        <v>0.38541666666666702</v>
      </c>
    </row>
    <row r="26" spans="1:37" s="6" customFormat="1" x14ac:dyDescent="0.15">
      <c r="AE26" s="105">
        <v>0.38888888888889001</v>
      </c>
    </row>
    <row r="27" spans="1:37" s="6" customFormat="1" ht="17.25" x14ac:dyDescent="0.1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105">
        <v>0.39236111111111199</v>
      </c>
    </row>
    <row r="28" spans="1:37" s="6" customFormat="1" ht="17.25" x14ac:dyDescent="0.1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105">
        <v>0.39583333333333398</v>
      </c>
    </row>
    <row r="29" spans="1:37" s="6" customFormat="1" ht="17.25" x14ac:dyDescent="0.1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105">
        <v>0.39930555555555602</v>
      </c>
    </row>
    <row r="30" spans="1:37" s="6" customFormat="1" ht="17.25" x14ac:dyDescent="0.1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105">
        <v>0.40277777777777901</v>
      </c>
    </row>
    <row r="31" spans="1:37" s="6" customFormat="1" ht="17.25" x14ac:dyDescent="0.1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105">
        <v>0.406250000000001</v>
      </c>
    </row>
    <row r="32" spans="1:37" s="6" customFormat="1" ht="17.25" x14ac:dyDescent="0.1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105">
        <v>0.40972222222222299</v>
      </c>
    </row>
    <row r="33" spans="1:31" s="6" customFormat="1" ht="17.25" x14ac:dyDescent="0.1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105">
        <v>0.41319444444444497</v>
      </c>
    </row>
    <row r="34" spans="1:31" s="6" customFormat="1" ht="17.25" x14ac:dyDescent="0.1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105">
        <v>0.41666666666666802</v>
      </c>
    </row>
    <row r="35" spans="1:31" s="6" customFormat="1" ht="17.25" x14ac:dyDescent="0.1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105">
        <v>0.42013888888889001</v>
      </c>
    </row>
    <row r="36" spans="1:31" s="6" customFormat="1" ht="17.25" x14ac:dyDescent="0.1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105">
        <v>0.42361111111111199</v>
      </c>
    </row>
    <row r="37" spans="1:31" s="6" customFormat="1" ht="17.25" x14ac:dyDescent="0.1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105">
        <v>0.42708333333333398</v>
      </c>
    </row>
    <row r="38" spans="1:31" s="6" customFormat="1" ht="17.25" x14ac:dyDescent="0.1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105">
        <v>0.43055555555555702</v>
      </c>
    </row>
    <row r="39" spans="1:31" s="6" customFormat="1" ht="17.25" x14ac:dyDescent="0.1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105">
        <v>0.43402777777777901</v>
      </c>
    </row>
    <row r="40" spans="1:31" s="6" customFormat="1" ht="17.25" x14ac:dyDescent="0.1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105">
        <v>0.437500000000001</v>
      </c>
    </row>
    <row r="41" spans="1:31" s="6" customFormat="1" ht="17.25" x14ac:dyDescent="0.1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105">
        <v>0.44097222222222299</v>
      </c>
    </row>
    <row r="42" spans="1:31" s="6" customFormat="1" ht="17.25" x14ac:dyDescent="0.1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105">
        <v>0.44444444444444497</v>
      </c>
    </row>
    <row r="43" spans="1:31" s="6" customFormat="1" ht="17.25" x14ac:dyDescent="0.1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105">
        <v>0.44791666666666802</v>
      </c>
    </row>
    <row r="44" spans="1:31" s="6" customFormat="1" ht="17.25" x14ac:dyDescent="0.1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105">
        <v>0.45138888888889001</v>
      </c>
    </row>
    <row r="45" spans="1:31" s="6" customFormat="1" ht="17.25" x14ac:dyDescent="0.1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105">
        <v>0.45486111111111199</v>
      </c>
    </row>
    <row r="46" spans="1:31" s="6" customFormat="1" ht="17.25" x14ac:dyDescent="0.1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105">
        <v>0.45833333333333498</v>
      </c>
    </row>
    <row r="47" spans="1:31" s="6" customFormat="1" ht="17.25" x14ac:dyDescent="0.1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105">
        <v>0.46180555555555702</v>
      </c>
    </row>
    <row r="48" spans="1:31" s="6" customFormat="1" ht="17.25" x14ac:dyDescent="0.1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105">
        <v>0.46527777777777901</v>
      </c>
    </row>
    <row r="49" spans="1:31" s="6" customFormat="1" ht="17.25" x14ac:dyDescent="0.1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105">
        <v>0.468750000000001</v>
      </c>
    </row>
    <row r="50" spans="1:31" s="6" customFormat="1" ht="17.25"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105">
        <v>0.47222222222222399</v>
      </c>
    </row>
    <row r="51" spans="1:31" s="6" customFormat="1" ht="17.25"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105">
        <v>0.47569444444444597</v>
      </c>
    </row>
    <row r="52" spans="1:31" s="6" customFormat="1" ht="17.25"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105">
        <v>0.47916666666666802</v>
      </c>
    </row>
    <row r="53" spans="1:31" s="6" customFormat="1" ht="17.25"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105">
        <v>0.48263888888889001</v>
      </c>
    </row>
    <row r="54" spans="1:31" s="6" customFormat="1" ht="17.25"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105">
        <v>0.48611111111111299</v>
      </c>
    </row>
    <row r="55" spans="1:31" s="6" customFormat="1" ht="17.25"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105">
        <v>0.48958333333333498</v>
      </c>
    </row>
    <row r="56" spans="1:31" s="6" customFormat="1" ht="17.25"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105">
        <v>0.49305555555555702</v>
      </c>
    </row>
    <row r="57" spans="1:31" s="6" customFormat="1" ht="17.25"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105">
        <v>0.49652777777777901</v>
      </c>
    </row>
    <row r="58" spans="1:31" s="6" customFormat="1" ht="17.25"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105">
        <v>0.500000000000002</v>
      </c>
    </row>
    <row r="59" spans="1:31" s="6" customFormat="1" ht="17.25"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105">
        <v>0.50347222222222399</v>
      </c>
    </row>
    <row r="60" spans="1:31" s="6" customFormat="1" ht="17.25"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105">
        <v>0.50694444444444597</v>
      </c>
    </row>
    <row r="61" spans="1:31" s="6" customFormat="1" ht="17.25"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105">
        <v>0.51041666666666896</v>
      </c>
    </row>
    <row r="62" spans="1:31" s="6" customFormat="1" ht="17.25"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105">
        <v>0.51388888888889095</v>
      </c>
    </row>
    <row r="63" spans="1:31" s="6" customFormat="1" ht="17.25"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105">
        <v>0.51736111111111305</v>
      </c>
    </row>
    <row r="64" spans="1:31" s="6" customFormat="1" ht="17.25"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105">
        <v>0.52083333333333504</v>
      </c>
    </row>
    <row r="65" spans="1:31" s="6" customFormat="1" ht="17.25"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105">
        <v>0.52430555555555802</v>
      </c>
    </row>
    <row r="66" spans="1:31" s="6" customFormat="1" ht="17.25"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105">
        <v>0.52777777777778001</v>
      </c>
    </row>
    <row r="67" spans="1:31" s="6" customFormat="1" ht="17.25"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105">
        <v>0.531250000000002</v>
      </c>
    </row>
    <row r="68" spans="1:31" s="6" customFormat="1" ht="17.25"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105">
        <v>0.53472222222222399</v>
      </c>
    </row>
    <row r="69" spans="1:31" s="6" customFormat="1"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105">
        <v>0.53819444444444697</v>
      </c>
    </row>
    <row r="70" spans="1:31" s="6"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105">
        <v>0.54166666666666896</v>
      </c>
    </row>
    <row r="71" spans="1:31" s="6"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105">
        <v>0.54513888888889095</v>
      </c>
    </row>
    <row r="72" spans="1:31" s="6"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105">
        <v>0.54861111111111305</v>
      </c>
    </row>
    <row r="73" spans="1:31" s="6"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105">
        <v>0.55208333333333603</v>
      </c>
    </row>
    <row r="74" spans="1:31" s="6"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105">
        <v>0.55555555555555802</v>
      </c>
    </row>
    <row r="75" spans="1:31" s="6"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105">
        <v>0.55902777777778001</v>
      </c>
    </row>
    <row r="76" spans="1:31" s="6"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105">
        <v>0.562500000000003</v>
      </c>
    </row>
    <row r="77" spans="1:31" s="6"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105">
        <v>0.56597222222222499</v>
      </c>
    </row>
    <row r="78" spans="1:31" s="6"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105">
        <v>0.56944444444444697</v>
      </c>
    </row>
    <row r="79" spans="1:31" s="6"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105">
        <v>0.57291666666666896</v>
      </c>
    </row>
    <row r="80" spans="1:31" s="6"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105">
        <v>0.57638888888889195</v>
      </c>
    </row>
    <row r="81" spans="1:31" s="6"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105">
        <v>0.57986111111111405</v>
      </c>
    </row>
    <row r="82" spans="1:31" s="6"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105">
        <v>0.58333333333333603</v>
      </c>
    </row>
    <row r="83" spans="1:31" s="6"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105">
        <v>0.58680555555555802</v>
      </c>
    </row>
    <row r="84" spans="1:31" s="6"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105">
        <v>0.59027777777778101</v>
      </c>
    </row>
    <row r="85" spans="1:31" s="6"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105">
        <v>0.593750000000003</v>
      </c>
    </row>
    <row r="86" spans="1:31" s="6"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105">
        <v>0.59722222222222499</v>
      </c>
    </row>
    <row r="87" spans="1:31" s="6"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105">
        <v>0.60069444444444697</v>
      </c>
    </row>
    <row r="88" spans="1:31" s="6"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105">
        <v>0.60416666666666996</v>
      </c>
    </row>
    <row r="89" spans="1:31" s="6"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105">
        <v>0.60763888888889195</v>
      </c>
    </row>
    <row r="90" spans="1:31" s="6"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105">
        <v>0.61111111111111405</v>
      </c>
    </row>
    <row r="91" spans="1:31" s="6"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105">
        <v>0.61458333333333603</v>
      </c>
    </row>
    <row r="92" spans="1:31" s="6"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105">
        <v>0.61805555555555902</v>
      </c>
    </row>
    <row r="93" spans="1:31" s="6" customFormat="1" x14ac:dyDescent="0.15">
      <c r="A93" s="5"/>
      <c r="AD93" s="5"/>
      <c r="AE93" s="105">
        <v>0.62152777777778101</v>
      </c>
    </row>
    <row r="94" spans="1:31" x14ac:dyDescent="0.15">
      <c r="AE94" s="105">
        <v>0.625000000000003</v>
      </c>
    </row>
    <row r="95" spans="1:31" x14ac:dyDescent="0.15">
      <c r="AE95" s="105">
        <v>0.62847222222222598</v>
      </c>
    </row>
    <row r="96" spans="1:31" x14ac:dyDescent="0.15">
      <c r="AE96" s="105">
        <v>0.63194444444444797</v>
      </c>
    </row>
    <row r="97" spans="31:31" x14ac:dyDescent="0.15">
      <c r="AE97" s="105">
        <v>0.63541666666666996</v>
      </c>
    </row>
    <row r="98" spans="31:31" x14ac:dyDescent="0.15">
      <c r="AE98" s="105">
        <v>0.63888888888889195</v>
      </c>
    </row>
    <row r="99" spans="31:31" x14ac:dyDescent="0.15">
      <c r="AE99" s="105">
        <v>0.64236111111111505</v>
      </c>
    </row>
    <row r="100" spans="31:31" x14ac:dyDescent="0.15">
      <c r="AE100" s="105">
        <v>0.64583333333333703</v>
      </c>
    </row>
    <row r="101" spans="31:31" x14ac:dyDescent="0.15">
      <c r="AE101" s="105">
        <v>0.64930555555555902</v>
      </c>
    </row>
    <row r="102" spans="31:31" x14ac:dyDescent="0.15">
      <c r="AE102" s="105">
        <v>0.65277777777778101</v>
      </c>
    </row>
    <row r="103" spans="31:31" x14ac:dyDescent="0.15">
      <c r="AE103" s="105">
        <v>0.656250000000004</v>
      </c>
    </row>
    <row r="104" spans="31:31" x14ac:dyDescent="0.15">
      <c r="AE104" s="105">
        <v>0.65972222222222598</v>
      </c>
    </row>
    <row r="105" spans="31:31" x14ac:dyDescent="0.15">
      <c r="AE105" s="105">
        <v>0.66319444444444797</v>
      </c>
    </row>
    <row r="106" spans="31:31" x14ac:dyDescent="0.15">
      <c r="AE106" s="105">
        <v>0.66666666666666996</v>
      </c>
    </row>
    <row r="107" spans="31:31" x14ac:dyDescent="0.15">
      <c r="AE107" s="105">
        <v>0.67013888888889295</v>
      </c>
    </row>
    <row r="108" spans="31:31" x14ac:dyDescent="0.15">
      <c r="AE108" s="105">
        <v>0.67361111111111505</v>
      </c>
    </row>
    <row r="109" spans="31:31" x14ac:dyDescent="0.15">
      <c r="AE109" s="105">
        <v>0.67708333333333703</v>
      </c>
    </row>
    <row r="110" spans="31:31" x14ac:dyDescent="0.15">
      <c r="AE110" s="105">
        <v>0.68055555555556002</v>
      </c>
    </row>
    <row r="111" spans="31:31" x14ac:dyDescent="0.15">
      <c r="AE111" s="105">
        <v>0.68402777777778201</v>
      </c>
    </row>
    <row r="112" spans="31:31" x14ac:dyDescent="0.15">
      <c r="AE112" s="105">
        <v>0.687500000000004</v>
      </c>
    </row>
    <row r="113" spans="31:31" x14ac:dyDescent="0.15">
      <c r="AE113" s="105">
        <v>0.69097222222222598</v>
      </c>
    </row>
    <row r="114" spans="31:31" x14ac:dyDescent="0.15">
      <c r="AE114" s="105">
        <v>0.69444444444444897</v>
      </c>
    </row>
    <row r="115" spans="31:31" x14ac:dyDescent="0.15">
      <c r="AE115" s="105">
        <v>0.69791666666667096</v>
      </c>
    </row>
    <row r="116" spans="31:31" x14ac:dyDescent="0.15">
      <c r="AE116" s="105">
        <v>0.70138888888889295</v>
      </c>
    </row>
    <row r="117" spans="31:31" x14ac:dyDescent="0.15">
      <c r="AE117" s="105">
        <v>0.70486111111111505</v>
      </c>
    </row>
    <row r="118" spans="31:31" x14ac:dyDescent="0.15">
      <c r="AE118" s="105">
        <v>0.70833333333333803</v>
      </c>
    </row>
    <row r="119" spans="31:31" x14ac:dyDescent="0.15">
      <c r="AE119" s="105">
        <v>0.71180555555556002</v>
      </c>
    </row>
    <row r="120" spans="31:31" x14ac:dyDescent="0.15">
      <c r="AE120" s="105">
        <v>0.71527777777778201</v>
      </c>
    </row>
    <row r="121" spans="31:31" x14ac:dyDescent="0.15">
      <c r="AE121" s="105">
        <v>0.718750000000004</v>
      </c>
    </row>
    <row r="122" spans="31:31" x14ac:dyDescent="0.15">
      <c r="AE122" s="105">
        <v>0.72222222222222698</v>
      </c>
    </row>
    <row r="123" spans="31:31" x14ac:dyDescent="0.15">
      <c r="AE123" s="105">
        <v>0.72569444444444897</v>
      </c>
    </row>
    <row r="124" spans="31:31" x14ac:dyDescent="0.15">
      <c r="AE124" s="105">
        <v>0.72916666666667096</v>
      </c>
    </row>
    <row r="125" spans="31:31" x14ac:dyDescent="0.15">
      <c r="AE125" s="105">
        <v>0.73263888888889395</v>
      </c>
    </row>
    <row r="126" spans="31:31" x14ac:dyDescent="0.15">
      <c r="AE126" s="105">
        <v>0.73611111111111605</v>
      </c>
    </row>
    <row r="127" spans="31:31" x14ac:dyDescent="0.15">
      <c r="AE127" s="105">
        <v>0.73958333333333803</v>
      </c>
    </row>
    <row r="128" spans="31:31" x14ac:dyDescent="0.15">
      <c r="AE128" s="105">
        <v>0.74305555555556002</v>
      </c>
    </row>
    <row r="129" spans="31:31" x14ac:dyDescent="0.15">
      <c r="AE129" s="105">
        <v>0.74652777777778301</v>
      </c>
    </row>
    <row r="130" spans="31:31" x14ac:dyDescent="0.15">
      <c r="AE130" s="105">
        <v>0.750000000000005</v>
      </c>
    </row>
    <row r="131" spans="31:31" x14ac:dyDescent="0.15">
      <c r="AE131" s="105">
        <v>0.75347222222222698</v>
      </c>
    </row>
    <row r="132" spans="31:31" x14ac:dyDescent="0.15">
      <c r="AE132" s="105">
        <v>0.75694444444444897</v>
      </c>
    </row>
    <row r="133" spans="31:31" x14ac:dyDescent="0.15">
      <c r="AE133" s="105">
        <v>0.76041666666667196</v>
      </c>
    </row>
    <row r="134" spans="31:31" x14ac:dyDescent="0.15">
      <c r="AE134" s="105">
        <v>0.76388888888889395</v>
      </c>
    </row>
    <row r="135" spans="31:31" x14ac:dyDescent="0.15">
      <c r="AE135" s="105">
        <v>0.76736111111111605</v>
      </c>
    </row>
    <row r="136" spans="31:31" x14ac:dyDescent="0.15">
      <c r="AE136" s="105">
        <v>0.77083333333333803</v>
      </c>
    </row>
    <row r="137" spans="31:31" x14ac:dyDescent="0.15">
      <c r="AE137" s="105">
        <v>0.77430555555556102</v>
      </c>
    </row>
    <row r="138" spans="31:31" x14ac:dyDescent="0.15">
      <c r="AE138" s="105">
        <v>0.77777777777778301</v>
      </c>
    </row>
    <row r="139" spans="31:31" x14ac:dyDescent="0.15">
      <c r="AE139" s="105">
        <v>0.781250000000005</v>
      </c>
    </row>
    <row r="140" spans="31:31" x14ac:dyDescent="0.15">
      <c r="AE140" s="105">
        <v>0.78472222222222798</v>
      </c>
    </row>
    <row r="141" spans="31:31" x14ac:dyDescent="0.15">
      <c r="AE141" s="105">
        <v>0.78819444444444997</v>
      </c>
    </row>
    <row r="142" spans="31:31" x14ac:dyDescent="0.15">
      <c r="AE142" s="105">
        <v>0.79166666666667196</v>
      </c>
    </row>
  </sheetData>
  <mergeCells count="30">
    <mergeCell ref="C20:I20"/>
    <mergeCell ref="J20:AC20"/>
    <mergeCell ref="C21:I21"/>
    <mergeCell ref="J21:AC21"/>
    <mergeCell ref="B16:I17"/>
    <mergeCell ref="J16:AC17"/>
    <mergeCell ref="C18:I18"/>
    <mergeCell ref="J18:AC18"/>
    <mergeCell ref="C19:I19"/>
    <mergeCell ref="J19:AC19"/>
    <mergeCell ref="V10:X11"/>
    <mergeCell ref="Y10:AC11"/>
    <mergeCell ref="E11:I11"/>
    <mergeCell ref="M11:P11"/>
    <mergeCell ref="R11:U11"/>
    <mergeCell ref="B13:C14"/>
    <mergeCell ref="E13:U13"/>
    <mergeCell ref="V13:X14"/>
    <mergeCell ref="Y13:AC14"/>
    <mergeCell ref="E14:U14"/>
    <mergeCell ref="B3:AC3"/>
    <mergeCell ref="B6:C6"/>
    <mergeCell ref="D6:AC6"/>
    <mergeCell ref="B7:C7"/>
    <mergeCell ref="D7:AC7"/>
    <mergeCell ref="B10:C11"/>
    <mergeCell ref="E10:I10"/>
    <mergeCell ref="J10:K11"/>
    <mergeCell ref="M10:P10"/>
    <mergeCell ref="R10:U10"/>
  </mergeCells>
  <phoneticPr fontId="1"/>
  <dataValidations count="1">
    <dataValidation type="list" allowBlank="1" showInputMessage="1" showErrorMessage="1" sqref="M10:P11 R10:U11" xr:uid="{00000000-0002-0000-1400-000000000000}">
      <formula1>$AE$10:$AE$142</formula1>
    </dataValidation>
  </dataValidations>
  <pageMargins left="0.7" right="0.7" top="0.75" bottom="0.75" header="0.3" footer="0.3"/>
  <pageSetup paperSize="9" orientation="portrait" horizontalDpi="300" verticalDpi="30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5"/>
  <dimension ref="A1:AL142"/>
  <sheetViews>
    <sheetView showGridLines="0" zoomScaleNormal="100" workbookViewId="0">
      <selection activeCell="E13" sqref="E13:U13"/>
    </sheetView>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ustomWidth="1"/>
    <col min="30" max="30" width="1.875" style="6" customWidth="1"/>
    <col min="31" max="31" width="9" style="6" hidden="1" customWidth="1"/>
    <col min="32" max="34" width="9" style="6" customWidth="1"/>
  </cols>
  <sheetData>
    <row r="1" spans="1:38" s="6" customFormat="1" ht="21" x14ac:dyDescent="0.15">
      <c r="A1" s="1"/>
      <c r="B1" s="2" t="s">
        <v>122</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38" s="73" customFormat="1" ht="3" customHeight="1" x14ac:dyDescent="0.15">
      <c r="B2" s="74"/>
      <c r="AE2" s="75"/>
    </row>
    <row r="3" spans="1:38" s="73" customFormat="1" ht="42" customHeight="1" x14ac:dyDescent="0.15">
      <c r="B3" s="381" t="s">
        <v>224</v>
      </c>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76"/>
      <c r="AE3" s="77"/>
    </row>
    <row r="4" spans="1:38" s="73" customFormat="1" ht="7.5" customHeight="1" x14ac:dyDescent="0.15">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7"/>
    </row>
    <row r="5" spans="1:38" s="73" customFormat="1" ht="7.5" customHeight="1" x14ac:dyDescent="0.15">
      <c r="A5" s="78"/>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80"/>
      <c r="AE5" s="75"/>
    </row>
    <row r="6" spans="1:38" s="73" customFormat="1" ht="18.75" customHeight="1" x14ac:dyDescent="0.15">
      <c r="A6" s="78"/>
      <c r="B6" s="481" t="s">
        <v>28</v>
      </c>
      <c r="C6" s="481"/>
      <c r="D6" s="516" t="s">
        <v>223</v>
      </c>
      <c r="E6" s="516"/>
      <c r="F6" s="516"/>
      <c r="G6" s="516"/>
      <c r="H6" s="516"/>
      <c r="I6" s="516"/>
      <c r="J6" s="516"/>
      <c r="K6" s="516"/>
      <c r="L6" s="516"/>
      <c r="M6" s="516"/>
      <c r="N6" s="516"/>
      <c r="O6" s="516"/>
      <c r="P6" s="516"/>
      <c r="Q6" s="516"/>
      <c r="R6" s="516"/>
      <c r="S6" s="516"/>
      <c r="T6" s="516"/>
      <c r="U6" s="516"/>
      <c r="V6" s="516"/>
      <c r="W6" s="516"/>
      <c r="X6" s="516"/>
      <c r="Y6" s="516"/>
      <c r="Z6" s="516"/>
      <c r="AA6" s="516"/>
      <c r="AB6" s="516"/>
      <c r="AC6" s="517"/>
      <c r="AE6" s="75"/>
      <c r="AF6" s="73" t="s">
        <v>151</v>
      </c>
    </row>
    <row r="7" spans="1:38" s="73" customFormat="1" ht="32.1" customHeight="1" x14ac:dyDescent="0.15">
      <c r="A7" s="78"/>
      <c r="B7" s="482" t="s">
        <v>327</v>
      </c>
      <c r="C7" s="482"/>
      <c r="D7" s="704" t="str">
        <f>'シート2-5'!D7:AC7</f>
        <v>⑤ケアマネジメントに必要な医療との連携及び多職種協働の実践</v>
      </c>
      <c r="E7" s="704"/>
      <c r="F7" s="704"/>
      <c r="G7" s="704"/>
      <c r="H7" s="704"/>
      <c r="I7" s="704"/>
      <c r="J7" s="704"/>
      <c r="K7" s="704"/>
      <c r="L7" s="704"/>
      <c r="M7" s="704"/>
      <c r="N7" s="704"/>
      <c r="O7" s="704"/>
      <c r="P7" s="704"/>
      <c r="Q7" s="704"/>
      <c r="R7" s="704"/>
      <c r="S7" s="704"/>
      <c r="T7" s="704"/>
      <c r="U7" s="704"/>
      <c r="V7" s="704"/>
      <c r="W7" s="704"/>
      <c r="X7" s="704"/>
      <c r="Y7" s="704"/>
      <c r="Z7" s="704"/>
      <c r="AA7" s="704"/>
      <c r="AB7" s="704"/>
      <c r="AC7" s="705"/>
      <c r="AE7" s="75"/>
    </row>
    <row r="8" spans="1:38" s="73" customFormat="1" ht="7.5" customHeight="1" x14ac:dyDescent="0.15">
      <c r="A8" s="78"/>
      <c r="B8" s="82"/>
      <c r="C8" s="83"/>
      <c r="D8" s="83"/>
      <c r="E8" s="83"/>
      <c r="F8" s="83"/>
      <c r="G8" s="83"/>
      <c r="H8" s="83"/>
      <c r="I8" s="82"/>
      <c r="J8" s="83"/>
      <c r="K8" s="83"/>
      <c r="L8" s="83"/>
      <c r="M8" s="83"/>
      <c r="N8" s="83"/>
      <c r="O8" s="83"/>
      <c r="P8" s="83"/>
      <c r="Q8" s="83"/>
      <c r="R8" s="83"/>
      <c r="S8" s="83"/>
      <c r="T8" s="83"/>
      <c r="U8" s="83"/>
      <c r="V8" s="83"/>
      <c r="W8" s="83"/>
      <c r="X8" s="83"/>
      <c r="Y8" s="83"/>
      <c r="Z8" s="83"/>
      <c r="AA8" s="83"/>
      <c r="AB8" s="83"/>
      <c r="AC8" s="84"/>
      <c r="AE8" s="75"/>
    </row>
    <row r="9" spans="1:38" s="73" customFormat="1" ht="7.5" customHeight="1" thickBot="1" x14ac:dyDescent="0.2">
      <c r="AE9" s="75"/>
    </row>
    <row r="10" spans="1:38" s="73" customFormat="1" ht="18.75" customHeight="1" x14ac:dyDescent="0.15">
      <c r="B10" s="374" t="s">
        <v>29</v>
      </c>
      <c r="C10" s="374"/>
      <c r="D10" s="85">
        <v>1</v>
      </c>
      <c r="E10" s="698" t="str">
        <f>IF(ISBLANK('シート2-5'!E10),"",'シート2-5'!E10)</f>
        <v/>
      </c>
      <c r="F10" s="699"/>
      <c r="G10" s="699"/>
      <c r="H10" s="699"/>
      <c r="I10" s="700"/>
      <c r="J10" s="496" t="s">
        <v>30</v>
      </c>
      <c r="K10" s="374"/>
      <c r="L10" s="86">
        <v>1</v>
      </c>
      <c r="M10" s="684" t="str">
        <f>IF(ISBLANK('シート2-5'!M10),"",'シート2-5'!M10)</f>
        <v/>
      </c>
      <c r="N10" s="685"/>
      <c r="O10" s="685"/>
      <c r="P10" s="686"/>
      <c r="Q10" s="87" t="s">
        <v>1</v>
      </c>
      <c r="R10" s="684" t="str">
        <f>IF(ISBLANK('シート2-5'!R10),"",'シート2-5'!R10)</f>
        <v/>
      </c>
      <c r="S10" s="687"/>
      <c r="T10" s="687"/>
      <c r="U10" s="688"/>
      <c r="V10" s="496" t="s">
        <v>2</v>
      </c>
      <c r="W10" s="374"/>
      <c r="X10" s="374"/>
      <c r="Y10" s="518" t="str">
        <f>IF(ISBLANK(シート1!N7),"",シート1!N7)</f>
        <v/>
      </c>
      <c r="Z10" s="519"/>
      <c r="AA10" s="519"/>
      <c r="AB10" s="519"/>
      <c r="AC10" s="520"/>
      <c r="AE10" s="105">
        <v>0.33333333333333331</v>
      </c>
    </row>
    <row r="11" spans="1:38" s="73" customFormat="1" ht="18.75" customHeight="1" thickBot="1" x14ac:dyDescent="0.2">
      <c r="B11" s="374"/>
      <c r="C11" s="374"/>
      <c r="D11" s="88">
        <v>2</v>
      </c>
      <c r="E11" s="672" t="str">
        <f>IF(ISBLANK('シート2-5'!E11),"",'シート2-5'!E11)</f>
        <v/>
      </c>
      <c r="F11" s="673"/>
      <c r="G11" s="673"/>
      <c r="H11" s="673"/>
      <c r="I11" s="674"/>
      <c r="J11" s="496"/>
      <c r="K11" s="374"/>
      <c r="L11" s="86">
        <v>2</v>
      </c>
      <c r="M11" s="675" t="str">
        <f>IF(ISBLANK('シート2-5'!M11),"",'シート2-5'!M11)</f>
        <v/>
      </c>
      <c r="N11" s="676"/>
      <c r="O11" s="676"/>
      <c r="P11" s="677"/>
      <c r="Q11" s="87" t="s">
        <v>1</v>
      </c>
      <c r="R11" s="675" t="str">
        <f>IF(ISBLANK('シート2-5'!R11),"",'シート2-5'!R11)</f>
        <v/>
      </c>
      <c r="S11" s="676"/>
      <c r="T11" s="676"/>
      <c r="U11" s="677"/>
      <c r="V11" s="496"/>
      <c r="W11" s="374"/>
      <c r="X11" s="374"/>
      <c r="Y11" s="521"/>
      <c r="Z11" s="522"/>
      <c r="AA11" s="522"/>
      <c r="AB11" s="522"/>
      <c r="AC11" s="523"/>
      <c r="AD11" s="89"/>
      <c r="AE11" s="105">
        <v>0.33680555555555558</v>
      </c>
    </row>
    <row r="12" spans="1:38" s="90" customFormat="1" ht="3.75" customHeight="1" thickBot="1" x14ac:dyDescent="0.2">
      <c r="B12" s="91"/>
      <c r="C12" s="91"/>
      <c r="D12" s="92"/>
      <c r="E12" s="91"/>
      <c r="F12" s="91"/>
      <c r="G12" s="91"/>
      <c r="H12" s="91"/>
      <c r="I12" s="93"/>
      <c r="J12" s="92"/>
      <c r="K12" s="92"/>
      <c r="L12" s="91"/>
      <c r="M12" s="91"/>
      <c r="N12" s="91"/>
      <c r="O12" s="92"/>
      <c r="P12" s="92"/>
      <c r="Q12" s="92"/>
      <c r="R12" s="92"/>
      <c r="S12" s="91"/>
      <c r="T12" s="91"/>
      <c r="U12" s="91"/>
      <c r="V12" s="91"/>
      <c r="W12" s="91"/>
      <c r="X12" s="91"/>
      <c r="Y12" s="91"/>
      <c r="Z12" s="91"/>
      <c r="AA12" s="94"/>
      <c r="AB12" s="92"/>
      <c r="AC12" s="92"/>
      <c r="AE12" s="105">
        <v>0.34027777777777801</v>
      </c>
      <c r="AG12" s="73"/>
      <c r="AH12" s="73"/>
      <c r="AL12" s="73"/>
    </row>
    <row r="13" spans="1:38" s="73" customFormat="1" ht="18.75" customHeight="1" x14ac:dyDescent="0.15">
      <c r="B13" s="374" t="s">
        <v>4</v>
      </c>
      <c r="C13" s="374"/>
      <c r="D13" s="85">
        <v>1</v>
      </c>
      <c r="E13" s="701"/>
      <c r="F13" s="702"/>
      <c r="G13" s="702"/>
      <c r="H13" s="702"/>
      <c r="I13" s="702"/>
      <c r="J13" s="702"/>
      <c r="K13" s="702"/>
      <c r="L13" s="702"/>
      <c r="M13" s="702"/>
      <c r="N13" s="702"/>
      <c r="O13" s="702"/>
      <c r="P13" s="702"/>
      <c r="Q13" s="702"/>
      <c r="R13" s="702"/>
      <c r="S13" s="702"/>
      <c r="T13" s="702"/>
      <c r="U13" s="703"/>
      <c r="V13" s="496" t="s">
        <v>3</v>
      </c>
      <c r="W13" s="374"/>
      <c r="X13" s="377"/>
      <c r="Y13" s="518" t="str">
        <f>IF(ISBLANK(シート1!N9),"",シート1!N9)</f>
        <v/>
      </c>
      <c r="Z13" s="519"/>
      <c r="AA13" s="519"/>
      <c r="AB13" s="519"/>
      <c r="AC13" s="520"/>
      <c r="AE13" s="105">
        <v>0.34375</v>
      </c>
    </row>
    <row r="14" spans="1:38" s="73" customFormat="1" ht="18.75" customHeight="1" thickBot="1" x14ac:dyDescent="0.2">
      <c r="B14" s="374"/>
      <c r="C14" s="374"/>
      <c r="D14" s="88">
        <v>2</v>
      </c>
      <c r="E14" s="678" t="str">
        <f>IF(ISBLANK('シート2-5'!E14),"",'シート2-5'!E14)</f>
        <v/>
      </c>
      <c r="F14" s="679"/>
      <c r="G14" s="679"/>
      <c r="H14" s="679"/>
      <c r="I14" s="679"/>
      <c r="J14" s="679"/>
      <c r="K14" s="679"/>
      <c r="L14" s="679"/>
      <c r="M14" s="679"/>
      <c r="N14" s="679"/>
      <c r="O14" s="679"/>
      <c r="P14" s="679"/>
      <c r="Q14" s="679"/>
      <c r="R14" s="679"/>
      <c r="S14" s="679"/>
      <c r="T14" s="679"/>
      <c r="U14" s="680"/>
      <c r="V14" s="496"/>
      <c r="W14" s="374"/>
      <c r="X14" s="377"/>
      <c r="Y14" s="521"/>
      <c r="Z14" s="522"/>
      <c r="AA14" s="522"/>
      <c r="AB14" s="522"/>
      <c r="AC14" s="523"/>
      <c r="AE14" s="105">
        <v>0.34722222222222199</v>
      </c>
    </row>
    <row r="15" spans="1:38" s="73" customFormat="1" x14ac:dyDescent="0.15">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E15" s="105">
        <v>0.35069444444444497</v>
      </c>
    </row>
    <row r="16" spans="1:38" s="73" customFormat="1" ht="13.5" customHeight="1" x14ac:dyDescent="0.15">
      <c r="B16" s="503" t="s">
        <v>33</v>
      </c>
      <c r="C16" s="504"/>
      <c r="D16" s="504"/>
      <c r="E16" s="504"/>
      <c r="F16" s="504"/>
      <c r="G16" s="504"/>
      <c r="H16" s="504"/>
      <c r="I16" s="504"/>
      <c r="J16" s="504" t="s">
        <v>123</v>
      </c>
      <c r="K16" s="504"/>
      <c r="L16" s="504"/>
      <c r="M16" s="504"/>
      <c r="N16" s="504"/>
      <c r="O16" s="504"/>
      <c r="P16" s="504"/>
      <c r="Q16" s="504"/>
      <c r="R16" s="504"/>
      <c r="S16" s="504"/>
      <c r="T16" s="504"/>
      <c r="U16" s="504"/>
      <c r="V16" s="504"/>
      <c r="W16" s="504"/>
      <c r="X16" s="504"/>
      <c r="Y16" s="504"/>
      <c r="Z16" s="504"/>
      <c r="AA16" s="504"/>
      <c r="AB16" s="504"/>
      <c r="AC16" s="505"/>
      <c r="AE16" s="105">
        <v>0.35416666666666702</v>
      </c>
    </row>
    <row r="17" spans="1:37" s="73" customFormat="1" ht="14.25" thickBot="1" x14ac:dyDescent="0.2">
      <c r="B17" s="665"/>
      <c r="C17" s="578"/>
      <c r="D17" s="578"/>
      <c r="E17" s="578"/>
      <c r="F17" s="578"/>
      <c r="G17" s="578"/>
      <c r="H17" s="578"/>
      <c r="I17" s="578"/>
      <c r="J17" s="578"/>
      <c r="K17" s="578"/>
      <c r="L17" s="578"/>
      <c r="M17" s="578"/>
      <c r="N17" s="578"/>
      <c r="O17" s="578"/>
      <c r="P17" s="578"/>
      <c r="Q17" s="578"/>
      <c r="R17" s="578"/>
      <c r="S17" s="578"/>
      <c r="T17" s="578"/>
      <c r="U17" s="578"/>
      <c r="V17" s="578"/>
      <c r="W17" s="578"/>
      <c r="X17" s="578"/>
      <c r="Y17" s="578"/>
      <c r="Z17" s="578"/>
      <c r="AA17" s="578"/>
      <c r="AB17" s="578"/>
      <c r="AC17" s="666"/>
      <c r="AE17" s="105">
        <v>0.35763888888888901</v>
      </c>
    </row>
    <row r="18" spans="1:37" s="73" customFormat="1" ht="129.75" customHeight="1" x14ac:dyDescent="0.15">
      <c r="B18" s="147" t="s">
        <v>72</v>
      </c>
      <c r="C18" s="667" t="s">
        <v>125</v>
      </c>
      <c r="D18" s="667"/>
      <c r="E18" s="667"/>
      <c r="F18" s="667"/>
      <c r="G18" s="667"/>
      <c r="H18" s="667"/>
      <c r="I18" s="668"/>
      <c r="J18" s="695"/>
      <c r="K18" s="696"/>
      <c r="L18" s="696"/>
      <c r="M18" s="696"/>
      <c r="N18" s="696"/>
      <c r="O18" s="696"/>
      <c r="P18" s="696"/>
      <c r="Q18" s="696"/>
      <c r="R18" s="696"/>
      <c r="S18" s="696"/>
      <c r="T18" s="696"/>
      <c r="U18" s="696"/>
      <c r="V18" s="696"/>
      <c r="W18" s="696"/>
      <c r="X18" s="696"/>
      <c r="Y18" s="696"/>
      <c r="Z18" s="696"/>
      <c r="AA18" s="696"/>
      <c r="AB18" s="696"/>
      <c r="AC18" s="697"/>
      <c r="AE18" s="105">
        <v>0.36111111111111099</v>
      </c>
      <c r="AJ18" s="259"/>
      <c r="AK18" s="259"/>
    </row>
    <row r="19" spans="1:37" s="73" customFormat="1" ht="129.75" customHeight="1" x14ac:dyDescent="0.15">
      <c r="B19" s="148" t="s">
        <v>138</v>
      </c>
      <c r="C19" s="655" t="s">
        <v>124</v>
      </c>
      <c r="D19" s="655"/>
      <c r="E19" s="655"/>
      <c r="F19" s="655"/>
      <c r="G19" s="655"/>
      <c r="H19" s="655"/>
      <c r="I19" s="656"/>
      <c r="J19" s="689"/>
      <c r="K19" s="690"/>
      <c r="L19" s="690"/>
      <c r="M19" s="690"/>
      <c r="N19" s="690"/>
      <c r="O19" s="690"/>
      <c r="P19" s="690"/>
      <c r="Q19" s="690"/>
      <c r="R19" s="690"/>
      <c r="S19" s="690"/>
      <c r="T19" s="690"/>
      <c r="U19" s="690"/>
      <c r="V19" s="690"/>
      <c r="W19" s="690"/>
      <c r="X19" s="690"/>
      <c r="Y19" s="690"/>
      <c r="Z19" s="690"/>
      <c r="AA19" s="690"/>
      <c r="AB19" s="690"/>
      <c r="AC19" s="691"/>
      <c r="AE19" s="105">
        <v>0.36458333333333398</v>
      </c>
      <c r="AJ19" s="259"/>
      <c r="AK19" s="259"/>
    </row>
    <row r="20" spans="1:37" s="73" customFormat="1" ht="129.75" customHeight="1" x14ac:dyDescent="0.15">
      <c r="B20" s="148" t="s">
        <v>139</v>
      </c>
      <c r="C20" s="655" t="s">
        <v>329</v>
      </c>
      <c r="D20" s="655"/>
      <c r="E20" s="655"/>
      <c r="F20" s="655"/>
      <c r="G20" s="655"/>
      <c r="H20" s="655"/>
      <c r="I20" s="656"/>
      <c r="J20" s="689"/>
      <c r="K20" s="690"/>
      <c r="L20" s="690"/>
      <c r="M20" s="690"/>
      <c r="N20" s="690"/>
      <c r="O20" s="690"/>
      <c r="P20" s="690"/>
      <c r="Q20" s="690"/>
      <c r="R20" s="690"/>
      <c r="S20" s="690"/>
      <c r="T20" s="690"/>
      <c r="U20" s="690"/>
      <c r="V20" s="690"/>
      <c r="W20" s="690"/>
      <c r="X20" s="690"/>
      <c r="Y20" s="690"/>
      <c r="Z20" s="690"/>
      <c r="AA20" s="690"/>
      <c r="AB20" s="690"/>
      <c r="AC20" s="691"/>
      <c r="AE20" s="105">
        <v>0.36805555555555602</v>
      </c>
    </row>
    <row r="21" spans="1:37" s="73" customFormat="1" ht="129.75" customHeight="1" thickBot="1" x14ac:dyDescent="0.2">
      <c r="B21" s="149" t="s">
        <v>180</v>
      </c>
      <c r="C21" s="660" t="s">
        <v>328</v>
      </c>
      <c r="D21" s="660"/>
      <c r="E21" s="660"/>
      <c r="F21" s="660"/>
      <c r="G21" s="660"/>
      <c r="H21" s="660"/>
      <c r="I21" s="661"/>
      <c r="J21" s="692"/>
      <c r="K21" s="693"/>
      <c r="L21" s="693"/>
      <c r="M21" s="693"/>
      <c r="N21" s="693"/>
      <c r="O21" s="693"/>
      <c r="P21" s="693"/>
      <c r="Q21" s="693"/>
      <c r="R21" s="693"/>
      <c r="S21" s="693"/>
      <c r="T21" s="693"/>
      <c r="U21" s="693"/>
      <c r="V21" s="693"/>
      <c r="W21" s="693"/>
      <c r="X21" s="693"/>
      <c r="Y21" s="693"/>
      <c r="Z21" s="693"/>
      <c r="AA21" s="693"/>
      <c r="AB21" s="693"/>
      <c r="AC21" s="694"/>
      <c r="AE21" s="105">
        <v>0.37152777777777801</v>
      </c>
    </row>
    <row r="22" spans="1:37" s="73" customFormat="1" x14ac:dyDescent="0.15">
      <c r="AE22" s="105">
        <v>0.375</v>
      </c>
    </row>
    <row r="23" spans="1:37" s="6" customFormat="1" x14ac:dyDescent="0.15">
      <c r="AE23" s="105">
        <v>0.37847222222222299</v>
      </c>
    </row>
    <row r="24" spans="1:37" s="6" customFormat="1" x14ac:dyDescent="0.15">
      <c r="AE24" s="105">
        <v>0.38194444444444497</v>
      </c>
    </row>
    <row r="25" spans="1:37" s="6" customFormat="1" x14ac:dyDescent="0.15">
      <c r="AE25" s="105">
        <v>0.38541666666666702</v>
      </c>
    </row>
    <row r="26" spans="1:37" s="6" customFormat="1" x14ac:dyDescent="0.15">
      <c r="AE26" s="105">
        <v>0.38888888888889001</v>
      </c>
    </row>
    <row r="27" spans="1:37" s="6" customFormat="1" ht="17.25" x14ac:dyDescent="0.1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105">
        <v>0.39236111111111199</v>
      </c>
    </row>
    <row r="28" spans="1:37" s="6" customFormat="1" ht="17.25" x14ac:dyDescent="0.1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105">
        <v>0.39583333333333398</v>
      </c>
    </row>
    <row r="29" spans="1:37" s="6" customFormat="1" ht="17.25" x14ac:dyDescent="0.1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105">
        <v>0.39930555555555602</v>
      </c>
    </row>
    <row r="30" spans="1:37" s="6" customFormat="1" ht="17.25" x14ac:dyDescent="0.1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105">
        <v>0.40277777777777901</v>
      </c>
    </row>
    <row r="31" spans="1:37" s="6" customFormat="1" ht="17.25" x14ac:dyDescent="0.1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105">
        <v>0.406250000000001</v>
      </c>
    </row>
    <row r="32" spans="1:37" s="6" customFormat="1" ht="17.25" x14ac:dyDescent="0.1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105">
        <v>0.40972222222222299</v>
      </c>
    </row>
    <row r="33" spans="1:31" s="6" customFormat="1" ht="17.25" x14ac:dyDescent="0.1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105">
        <v>0.41319444444444497</v>
      </c>
    </row>
    <row r="34" spans="1:31" s="6" customFormat="1" ht="17.25" x14ac:dyDescent="0.1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105">
        <v>0.41666666666666802</v>
      </c>
    </row>
    <row r="35" spans="1:31" s="6" customFormat="1" ht="17.25" x14ac:dyDescent="0.1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105">
        <v>0.42013888888889001</v>
      </c>
    </row>
    <row r="36" spans="1:31" s="6" customFormat="1" ht="17.25" x14ac:dyDescent="0.1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105">
        <v>0.42361111111111199</v>
      </c>
    </row>
    <row r="37" spans="1:31" s="6" customFormat="1" ht="17.25" x14ac:dyDescent="0.1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105">
        <v>0.42708333333333398</v>
      </c>
    </row>
    <row r="38" spans="1:31" s="6" customFormat="1" ht="17.25" x14ac:dyDescent="0.1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105">
        <v>0.43055555555555702</v>
      </c>
    </row>
    <row r="39" spans="1:31" s="6" customFormat="1" ht="17.25" x14ac:dyDescent="0.1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105">
        <v>0.43402777777777901</v>
      </c>
    </row>
    <row r="40" spans="1:31" s="6" customFormat="1" ht="17.25" x14ac:dyDescent="0.1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105">
        <v>0.437500000000001</v>
      </c>
    </row>
    <row r="41" spans="1:31" s="6" customFormat="1" ht="17.25" x14ac:dyDescent="0.1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105">
        <v>0.44097222222222299</v>
      </c>
    </row>
    <row r="42" spans="1:31" s="6" customFormat="1" ht="17.25" x14ac:dyDescent="0.1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105">
        <v>0.44444444444444497</v>
      </c>
    </row>
    <row r="43" spans="1:31" s="6" customFormat="1" ht="17.25" x14ac:dyDescent="0.1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105">
        <v>0.44791666666666802</v>
      </c>
    </row>
    <row r="44" spans="1:31" s="6" customFormat="1" ht="17.25" x14ac:dyDescent="0.1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105">
        <v>0.45138888888889001</v>
      </c>
    </row>
    <row r="45" spans="1:31" s="6" customFormat="1" ht="17.25" x14ac:dyDescent="0.1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105">
        <v>0.45486111111111199</v>
      </c>
    </row>
    <row r="46" spans="1:31" s="6" customFormat="1" ht="17.25" x14ac:dyDescent="0.1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105">
        <v>0.45833333333333498</v>
      </c>
    </row>
    <row r="47" spans="1:31" s="6" customFormat="1" ht="17.25" x14ac:dyDescent="0.1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105">
        <v>0.46180555555555702</v>
      </c>
    </row>
    <row r="48" spans="1:31" s="6" customFormat="1" ht="17.25" x14ac:dyDescent="0.1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105">
        <v>0.46527777777777901</v>
      </c>
    </row>
    <row r="49" spans="1:31" s="6" customFormat="1" ht="17.25" x14ac:dyDescent="0.1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105">
        <v>0.468750000000001</v>
      </c>
    </row>
    <row r="50" spans="1:31" s="6" customFormat="1" ht="17.25"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105">
        <v>0.47222222222222399</v>
      </c>
    </row>
    <row r="51" spans="1:31" s="6" customFormat="1" ht="17.25"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105">
        <v>0.47569444444444597</v>
      </c>
    </row>
    <row r="52" spans="1:31" s="6" customFormat="1" ht="17.25"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105">
        <v>0.47916666666666802</v>
      </c>
    </row>
    <row r="53" spans="1:31" s="6" customFormat="1" ht="17.25"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105">
        <v>0.48263888888889001</v>
      </c>
    </row>
    <row r="54" spans="1:31" s="6" customFormat="1" ht="17.25"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105">
        <v>0.48611111111111299</v>
      </c>
    </row>
    <row r="55" spans="1:31" s="6" customFormat="1" ht="17.25"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105">
        <v>0.48958333333333498</v>
      </c>
    </row>
    <row r="56" spans="1:31" s="6" customFormat="1" ht="17.25"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105">
        <v>0.49305555555555702</v>
      </c>
    </row>
    <row r="57" spans="1:31" s="6" customFormat="1" ht="17.25"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105">
        <v>0.49652777777777901</v>
      </c>
    </row>
    <row r="58" spans="1:31" s="6" customFormat="1" ht="17.25"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105">
        <v>0.500000000000002</v>
      </c>
    </row>
    <row r="59" spans="1:31" s="6" customFormat="1" ht="17.25"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105">
        <v>0.50347222222222399</v>
      </c>
    </row>
    <row r="60" spans="1:31" s="6" customFormat="1" ht="17.25"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105">
        <v>0.50694444444444597</v>
      </c>
    </row>
    <row r="61" spans="1:31" s="6" customFormat="1" ht="17.25"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105">
        <v>0.51041666666666896</v>
      </c>
    </row>
    <row r="62" spans="1:31" s="6" customFormat="1" ht="17.25"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105">
        <v>0.51388888888889095</v>
      </c>
    </row>
    <row r="63" spans="1:31" s="6" customFormat="1" ht="17.25"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105">
        <v>0.51736111111111305</v>
      </c>
    </row>
    <row r="64" spans="1:31" s="6" customFormat="1" ht="17.25"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105">
        <v>0.52083333333333504</v>
      </c>
    </row>
    <row r="65" spans="1:31" s="6" customFormat="1" ht="17.25"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105">
        <v>0.52430555555555802</v>
      </c>
    </row>
    <row r="66" spans="1:31" s="6" customFormat="1" ht="17.25"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105">
        <v>0.52777777777778001</v>
      </c>
    </row>
    <row r="67" spans="1:31" s="6" customFormat="1" ht="17.25"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105">
        <v>0.531250000000002</v>
      </c>
    </row>
    <row r="68" spans="1:31" s="6" customFormat="1" ht="17.25"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105">
        <v>0.53472222222222399</v>
      </c>
    </row>
    <row r="69" spans="1:31" s="6" customFormat="1"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105">
        <v>0.53819444444444697</v>
      </c>
    </row>
    <row r="70" spans="1:31" s="6"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105">
        <v>0.54166666666666896</v>
      </c>
    </row>
    <row r="71" spans="1:31" s="6"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105">
        <v>0.54513888888889095</v>
      </c>
    </row>
    <row r="72" spans="1:31" s="6"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105">
        <v>0.54861111111111305</v>
      </c>
    </row>
    <row r="73" spans="1:31" s="6"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105">
        <v>0.55208333333333603</v>
      </c>
    </row>
    <row r="74" spans="1:31" s="6"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105">
        <v>0.55555555555555802</v>
      </c>
    </row>
    <row r="75" spans="1:31" s="6"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105">
        <v>0.55902777777778001</v>
      </c>
    </row>
    <row r="76" spans="1:31" s="6"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105">
        <v>0.562500000000003</v>
      </c>
    </row>
    <row r="77" spans="1:31" s="6"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105">
        <v>0.56597222222222499</v>
      </c>
    </row>
    <row r="78" spans="1:31" s="6"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105">
        <v>0.56944444444444697</v>
      </c>
    </row>
    <row r="79" spans="1:31" s="6"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105">
        <v>0.57291666666666896</v>
      </c>
    </row>
    <row r="80" spans="1:31" s="6"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105">
        <v>0.57638888888889195</v>
      </c>
    </row>
    <row r="81" spans="1:31" s="6"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105">
        <v>0.57986111111111405</v>
      </c>
    </row>
    <row r="82" spans="1:31" s="6"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105">
        <v>0.58333333333333603</v>
      </c>
    </row>
    <row r="83" spans="1:31" s="6"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105">
        <v>0.58680555555555802</v>
      </c>
    </row>
    <row r="84" spans="1:31" s="6"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105">
        <v>0.59027777777778101</v>
      </c>
    </row>
    <row r="85" spans="1:31" s="6"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105">
        <v>0.593750000000003</v>
      </c>
    </row>
    <row r="86" spans="1:31" s="6"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105">
        <v>0.59722222222222499</v>
      </c>
    </row>
    <row r="87" spans="1:31" s="6"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105">
        <v>0.60069444444444697</v>
      </c>
    </row>
    <row r="88" spans="1:31" s="6"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105">
        <v>0.60416666666666996</v>
      </c>
    </row>
    <row r="89" spans="1:31" s="6"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105">
        <v>0.60763888888889195</v>
      </c>
    </row>
    <row r="90" spans="1:31" s="6"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105">
        <v>0.61111111111111405</v>
      </c>
    </row>
    <row r="91" spans="1:31" s="6"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105">
        <v>0.61458333333333603</v>
      </c>
    </row>
    <row r="92" spans="1:31" s="6"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105">
        <v>0.61805555555555902</v>
      </c>
    </row>
    <row r="93" spans="1:31" s="6" customFormat="1" x14ac:dyDescent="0.15">
      <c r="A93" s="5"/>
      <c r="AD93" s="5"/>
      <c r="AE93" s="105">
        <v>0.62152777777778101</v>
      </c>
    </row>
    <row r="94" spans="1:31" x14ac:dyDescent="0.15">
      <c r="AE94" s="105">
        <v>0.625000000000003</v>
      </c>
    </row>
    <row r="95" spans="1:31" x14ac:dyDescent="0.15">
      <c r="AE95" s="105">
        <v>0.62847222222222598</v>
      </c>
    </row>
    <row r="96" spans="1:31" x14ac:dyDescent="0.15">
      <c r="AE96" s="105">
        <v>0.63194444444444797</v>
      </c>
    </row>
    <row r="97" spans="31:31" x14ac:dyDescent="0.15">
      <c r="AE97" s="105">
        <v>0.63541666666666996</v>
      </c>
    </row>
    <row r="98" spans="31:31" x14ac:dyDescent="0.15">
      <c r="AE98" s="105">
        <v>0.63888888888889195</v>
      </c>
    </row>
    <row r="99" spans="31:31" x14ac:dyDescent="0.15">
      <c r="AE99" s="105">
        <v>0.64236111111111505</v>
      </c>
    </row>
    <row r="100" spans="31:31" x14ac:dyDescent="0.15">
      <c r="AE100" s="105">
        <v>0.64583333333333703</v>
      </c>
    </row>
    <row r="101" spans="31:31" x14ac:dyDescent="0.15">
      <c r="AE101" s="105">
        <v>0.64930555555555902</v>
      </c>
    </row>
    <row r="102" spans="31:31" x14ac:dyDescent="0.15">
      <c r="AE102" s="105">
        <v>0.65277777777778101</v>
      </c>
    </row>
    <row r="103" spans="31:31" x14ac:dyDescent="0.15">
      <c r="AE103" s="105">
        <v>0.656250000000004</v>
      </c>
    </row>
    <row r="104" spans="31:31" x14ac:dyDescent="0.15">
      <c r="AE104" s="105">
        <v>0.65972222222222598</v>
      </c>
    </row>
    <row r="105" spans="31:31" x14ac:dyDescent="0.15">
      <c r="AE105" s="105">
        <v>0.66319444444444797</v>
      </c>
    </row>
    <row r="106" spans="31:31" x14ac:dyDescent="0.15">
      <c r="AE106" s="105">
        <v>0.66666666666666996</v>
      </c>
    </row>
    <row r="107" spans="31:31" x14ac:dyDescent="0.15">
      <c r="AE107" s="105">
        <v>0.67013888888889295</v>
      </c>
    </row>
    <row r="108" spans="31:31" x14ac:dyDescent="0.15">
      <c r="AE108" s="105">
        <v>0.67361111111111505</v>
      </c>
    </row>
    <row r="109" spans="31:31" x14ac:dyDescent="0.15">
      <c r="AE109" s="105">
        <v>0.67708333333333703</v>
      </c>
    </row>
    <row r="110" spans="31:31" x14ac:dyDescent="0.15">
      <c r="AE110" s="105">
        <v>0.68055555555556002</v>
      </c>
    </row>
    <row r="111" spans="31:31" x14ac:dyDescent="0.15">
      <c r="AE111" s="105">
        <v>0.68402777777778201</v>
      </c>
    </row>
    <row r="112" spans="31:31" x14ac:dyDescent="0.15">
      <c r="AE112" s="105">
        <v>0.687500000000004</v>
      </c>
    </row>
    <row r="113" spans="31:31" x14ac:dyDescent="0.15">
      <c r="AE113" s="105">
        <v>0.69097222222222598</v>
      </c>
    </row>
    <row r="114" spans="31:31" x14ac:dyDescent="0.15">
      <c r="AE114" s="105">
        <v>0.69444444444444897</v>
      </c>
    </row>
    <row r="115" spans="31:31" x14ac:dyDescent="0.15">
      <c r="AE115" s="105">
        <v>0.69791666666667096</v>
      </c>
    </row>
    <row r="116" spans="31:31" x14ac:dyDescent="0.15">
      <c r="AE116" s="105">
        <v>0.70138888888889295</v>
      </c>
    </row>
    <row r="117" spans="31:31" x14ac:dyDescent="0.15">
      <c r="AE117" s="105">
        <v>0.70486111111111505</v>
      </c>
    </row>
    <row r="118" spans="31:31" x14ac:dyDescent="0.15">
      <c r="AE118" s="105">
        <v>0.70833333333333803</v>
      </c>
    </row>
    <row r="119" spans="31:31" x14ac:dyDescent="0.15">
      <c r="AE119" s="105">
        <v>0.71180555555556002</v>
      </c>
    </row>
    <row r="120" spans="31:31" x14ac:dyDescent="0.15">
      <c r="AE120" s="105">
        <v>0.71527777777778201</v>
      </c>
    </row>
    <row r="121" spans="31:31" x14ac:dyDescent="0.15">
      <c r="AE121" s="105">
        <v>0.718750000000004</v>
      </c>
    </row>
    <row r="122" spans="31:31" x14ac:dyDescent="0.15">
      <c r="AE122" s="105">
        <v>0.72222222222222698</v>
      </c>
    </row>
    <row r="123" spans="31:31" x14ac:dyDescent="0.15">
      <c r="AE123" s="105">
        <v>0.72569444444444897</v>
      </c>
    </row>
    <row r="124" spans="31:31" x14ac:dyDescent="0.15">
      <c r="AE124" s="105">
        <v>0.72916666666667096</v>
      </c>
    </row>
    <row r="125" spans="31:31" x14ac:dyDescent="0.15">
      <c r="AE125" s="105">
        <v>0.73263888888889395</v>
      </c>
    </row>
    <row r="126" spans="31:31" x14ac:dyDescent="0.15">
      <c r="AE126" s="105">
        <v>0.73611111111111605</v>
      </c>
    </row>
    <row r="127" spans="31:31" x14ac:dyDescent="0.15">
      <c r="AE127" s="105">
        <v>0.73958333333333803</v>
      </c>
    </row>
    <row r="128" spans="31:31" x14ac:dyDescent="0.15">
      <c r="AE128" s="105">
        <v>0.74305555555556002</v>
      </c>
    </row>
    <row r="129" spans="31:31" x14ac:dyDescent="0.15">
      <c r="AE129" s="105">
        <v>0.74652777777778301</v>
      </c>
    </row>
    <row r="130" spans="31:31" x14ac:dyDescent="0.15">
      <c r="AE130" s="105">
        <v>0.750000000000005</v>
      </c>
    </row>
    <row r="131" spans="31:31" x14ac:dyDescent="0.15">
      <c r="AE131" s="105">
        <v>0.75347222222222698</v>
      </c>
    </row>
    <row r="132" spans="31:31" x14ac:dyDescent="0.15">
      <c r="AE132" s="105">
        <v>0.75694444444444897</v>
      </c>
    </row>
    <row r="133" spans="31:31" x14ac:dyDescent="0.15">
      <c r="AE133" s="105">
        <v>0.76041666666667196</v>
      </c>
    </row>
    <row r="134" spans="31:31" x14ac:dyDescent="0.15">
      <c r="AE134" s="105">
        <v>0.76388888888889395</v>
      </c>
    </row>
    <row r="135" spans="31:31" x14ac:dyDescent="0.15">
      <c r="AE135" s="105">
        <v>0.76736111111111605</v>
      </c>
    </row>
    <row r="136" spans="31:31" x14ac:dyDescent="0.15">
      <c r="AE136" s="105">
        <v>0.77083333333333803</v>
      </c>
    </row>
    <row r="137" spans="31:31" x14ac:dyDescent="0.15">
      <c r="AE137" s="105">
        <v>0.77430555555556102</v>
      </c>
    </row>
    <row r="138" spans="31:31" x14ac:dyDescent="0.15">
      <c r="AE138" s="105">
        <v>0.77777777777778301</v>
      </c>
    </row>
    <row r="139" spans="31:31" x14ac:dyDescent="0.15">
      <c r="AE139" s="105">
        <v>0.781250000000005</v>
      </c>
    </row>
    <row r="140" spans="31:31" x14ac:dyDescent="0.15">
      <c r="AE140" s="105">
        <v>0.78472222222222798</v>
      </c>
    </row>
    <row r="141" spans="31:31" x14ac:dyDescent="0.15">
      <c r="AE141" s="105">
        <v>0.78819444444444997</v>
      </c>
    </row>
    <row r="142" spans="31:31" x14ac:dyDescent="0.15">
      <c r="AE142" s="105">
        <v>0.79166666666667196</v>
      </c>
    </row>
  </sheetData>
  <mergeCells count="30">
    <mergeCell ref="C20:I20"/>
    <mergeCell ref="J20:AC20"/>
    <mergeCell ref="C21:I21"/>
    <mergeCell ref="J21:AC21"/>
    <mergeCell ref="B16:I17"/>
    <mergeCell ref="J16:AC17"/>
    <mergeCell ref="C18:I18"/>
    <mergeCell ref="J18:AC18"/>
    <mergeCell ref="C19:I19"/>
    <mergeCell ref="J19:AC19"/>
    <mergeCell ref="V10:X11"/>
    <mergeCell ref="Y10:AC11"/>
    <mergeCell ref="E11:I11"/>
    <mergeCell ref="M11:P11"/>
    <mergeCell ref="R11:U11"/>
    <mergeCell ref="B13:C14"/>
    <mergeCell ref="E13:U13"/>
    <mergeCell ref="V13:X14"/>
    <mergeCell ref="Y13:AC14"/>
    <mergeCell ref="E14:U14"/>
    <mergeCell ref="B3:AC3"/>
    <mergeCell ref="B6:C6"/>
    <mergeCell ref="D6:AC6"/>
    <mergeCell ref="B7:C7"/>
    <mergeCell ref="D7:AC7"/>
    <mergeCell ref="B10:C11"/>
    <mergeCell ref="E10:I10"/>
    <mergeCell ref="J10:K11"/>
    <mergeCell ref="M10:P10"/>
    <mergeCell ref="R10:U10"/>
  </mergeCells>
  <phoneticPr fontId="1"/>
  <dataValidations count="1">
    <dataValidation type="list" allowBlank="1" showInputMessage="1" showErrorMessage="1" sqref="M10:P11 R10:U11" xr:uid="{00000000-0002-0000-1500-000000000000}">
      <formula1>$AE$10:$AE$142</formula1>
    </dataValidation>
  </dataValidations>
  <pageMargins left="0.7" right="0.7" top="0.75" bottom="0.75" header="0.3" footer="0.3"/>
  <pageSetup paperSize="9" orientation="portrait" horizontalDpi="300" verticalDpi="30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6"/>
  <dimension ref="A1:AL142"/>
  <sheetViews>
    <sheetView showGridLines="0" zoomScaleNormal="100" workbookViewId="0">
      <selection activeCell="E13" sqref="E13:U13"/>
    </sheetView>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ustomWidth="1"/>
    <col min="30" max="30" width="1.875" style="6" customWidth="1"/>
    <col min="31" max="31" width="9" style="6" hidden="1" customWidth="1"/>
    <col min="32" max="34" width="9" style="6" customWidth="1"/>
  </cols>
  <sheetData>
    <row r="1" spans="1:38" s="6" customFormat="1" ht="21" x14ac:dyDescent="0.15">
      <c r="A1" s="1"/>
      <c r="B1" s="2" t="s">
        <v>122</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38" s="73" customFormat="1" ht="3" customHeight="1" x14ac:dyDescent="0.15">
      <c r="B2" s="74"/>
      <c r="AE2" s="75"/>
    </row>
    <row r="3" spans="1:38" s="73" customFormat="1" ht="42" customHeight="1" x14ac:dyDescent="0.15">
      <c r="B3" s="381" t="s">
        <v>224</v>
      </c>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76"/>
      <c r="AE3" s="77"/>
    </row>
    <row r="4" spans="1:38" s="73" customFormat="1" ht="7.5" customHeight="1" x14ac:dyDescent="0.15">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7"/>
    </row>
    <row r="5" spans="1:38" s="73" customFormat="1" ht="7.5" customHeight="1" x14ac:dyDescent="0.15">
      <c r="A5" s="78"/>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80"/>
      <c r="AE5" s="75"/>
    </row>
    <row r="6" spans="1:38" s="73" customFormat="1" ht="18.75" customHeight="1" x14ac:dyDescent="0.15">
      <c r="A6" s="78"/>
      <c r="B6" s="481" t="s">
        <v>28</v>
      </c>
      <c r="C6" s="481"/>
      <c r="D6" s="516" t="s">
        <v>223</v>
      </c>
      <c r="E6" s="516"/>
      <c r="F6" s="516"/>
      <c r="G6" s="516"/>
      <c r="H6" s="516"/>
      <c r="I6" s="516"/>
      <c r="J6" s="516"/>
      <c r="K6" s="516"/>
      <c r="L6" s="516"/>
      <c r="M6" s="516"/>
      <c r="N6" s="516"/>
      <c r="O6" s="516"/>
      <c r="P6" s="516"/>
      <c r="Q6" s="516"/>
      <c r="R6" s="516"/>
      <c r="S6" s="516"/>
      <c r="T6" s="516"/>
      <c r="U6" s="516"/>
      <c r="V6" s="516"/>
      <c r="W6" s="516"/>
      <c r="X6" s="516"/>
      <c r="Y6" s="516"/>
      <c r="Z6" s="516"/>
      <c r="AA6" s="516"/>
      <c r="AB6" s="516"/>
      <c r="AC6" s="517"/>
      <c r="AE6" s="75"/>
      <c r="AF6" s="73" t="s">
        <v>151</v>
      </c>
    </row>
    <row r="7" spans="1:38" s="73" customFormat="1" ht="32.1" customHeight="1" x14ac:dyDescent="0.15">
      <c r="A7" s="78"/>
      <c r="B7" s="482" t="s">
        <v>327</v>
      </c>
      <c r="C7" s="482"/>
      <c r="D7" s="623" t="str">
        <f>'シート2-6-1リハ'!D7:AC7</f>
        <v>⑥-1ケアマネジメントの演習「リハビリテーション及び福祉用具の活用に関する事例」</v>
      </c>
      <c r="E7" s="623"/>
      <c r="F7" s="623"/>
      <c r="G7" s="623"/>
      <c r="H7" s="623"/>
      <c r="I7" s="623"/>
      <c r="J7" s="623"/>
      <c r="K7" s="623"/>
      <c r="L7" s="623"/>
      <c r="M7" s="623"/>
      <c r="N7" s="623"/>
      <c r="O7" s="623"/>
      <c r="P7" s="623"/>
      <c r="Q7" s="623"/>
      <c r="R7" s="623"/>
      <c r="S7" s="623"/>
      <c r="T7" s="623"/>
      <c r="U7" s="623"/>
      <c r="V7" s="623"/>
      <c r="W7" s="623"/>
      <c r="X7" s="623"/>
      <c r="Y7" s="623"/>
      <c r="Z7" s="623"/>
      <c r="AA7" s="623"/>
      <c r="AB7" s="623"/>
      <c r="AC7" s="624"/>
      <c r="AE7" s="75"/>
    </row>
    <row r="8" spans="1:38" s="73" customFormat="1" ht="7.5" customHeight="1" x14ac:dyDescent="0.15">
      <c r="A8" s="78"/>
      <c r="B8" s="82"/>
      <c r="C8" s="83"/>
      <c r="D8" s="83"/>
      <c r="E8" s="83"/>
      <c r="F8" s="83"/>
      <c r="G8" s="83"/>
      <c r="H8" s="83"/>
      <c r="I8" s="82"/>
      <c r="J8" s="83"/>
      <c r="K8" s="83"/>
      <c r="L8" s="83"/>
      <c r="M8" s="83"/>
      <c r="N8" s="83"/>
      <c r="O8" s="83"/>
      <c r="P8" s="83"/>
      <c r="Q8" s="83"/>
      <c r="R8" s="83"/>
      <c r="S8" s="83"/>
      <c r="T8" s="83"/>
      <c r="U8" s="83"/>
      <c r="V8" s="83"/>
      <c r="W8" s="83"/>
      <c r="X8" s="83"/>
      <c r="Y8" s="83"/>
      <c r="Z8" s="83"/>
      <c r="AA8" s="83"/>
      <c r="AB8" s="83"/>
      <c r="AC8" s="84"/>
      <c r="AE8" s="75"/>
    </row>
    <row r="9" spans="1:38" s="73" customFormat="1" ht="7.5" customHeight="1" thickBot="1" x14ac:dyDescent="0.2">
      <c r="AE9" s="75"/>
    </row>
    <row r="10" spans="1:38" s="73" customFormat="1" ht="18.75" customHeight="1" x14ac:dyDescent="0.15">
      <c r="B10" s="374" t="s">
        <v>29</v>
      </c>
      <c r="C10" s="374"/>
      <c r="D10" s="85">
        <v>1</v>
      </c>
      <c r="E10" s="698" t="str">
        <f>IF(ISBLANK('シート2-6-1リハ'!E10),"",'シート2-6-1リハ'!E10)</f>
        <v/>
      </c>
      <c r="F10" s="699"/>
      <c r="G10" s="699"/>
      <c r="H10" s="699"/>
      <c r="I10" s="700"/>
      <c r="J10" s="496" t="s">
        <v>30</v>
      </c>
      <c r="K10" s="374"/>
      <c r="L10" s="86">
        <v>1</v>
      </c>
      <c r="M10" s="684" t="str">
        <f>IF(ISBLANK('シート2-6-1リハ'!M10),"",'シート2-6-1リハ'!M10)</f>
        <v/>
      </c>
      <c r="N10" s="685"/>
      <c r="O10" s="685"/>
      <c r="P10" s="686"/>
      <c r="Q10" s="87" t="s">
        <v>1</v>
      </c>
      <c r="R10" s="684" t="str">
        <f>IF(ISBLANK('シート2-6-1リハ'!R10),"",'シート2-6-1リハ'!R10)</f>
        <v/>
      </c>
      <c r="S10" s="687"/>
      <c r="T10" s="687"/>
      <c r="U10" s="688"/>
      <c r="V10" s="496" t="s">
        <v>2</v>
      </c>
      <c r="W10" s="374"/>
      <c r="X10" s="374"/>
      <c r="Y10" s="518" t="str">
        <f>IF(ISBLANK(シート1!N7),"",シート1!N7)</f>
        <v/>
      </c>
      <c r="Z10" s="519"/>
      <c r="AA10" s="519"/>
      <c r="AB10" s="519"/>
      <c r="AC10" s="520"/>
      <c r="AE10" s="105">
        <v>0.33333333333333331</v>
      </c>
    </row>
    <row r="11" spans="1:38" s="73" customFormat="1" ht="18.75" customHeight="1" thickBot="1" x14ac:dyDescent="0.2">
      <c r="B11" s="374"/>
      <c r="C11" s="374"/>
      <c r="D11" s="88">
        <v>2</v>
      </c>
      <c r="E11" s="672" t="str">
        <f>IF(ISBLANK('シート2-6-1リハ'!E11),"",'シート2-6-1リハ'!E11)</f>
        <v/>
      </c>
      <c r="F11" s="673"/>
      <c r="G11" s="673"/>
      <c r="H11" s="673"/>
      <c r="I11" s="674"/>
      <c r="J11" s="496"/>
      <c r="K11" s="374"/>
      <c r="L11" s="86">
        <v>2</v>
      </c>
      <c r="M11" s="675" t="str">
        <f>IF(ISBLANK('シート2-6-1リハ'!M11),"",'シート2-6-1リハ'!M11)</f>
        <v/>
      </c>
      <c r="N11" s="676"/>
      <c r="O11" s="676"/>
      <c r="P11" s="677"/>
      <c r="Q11" s="87" t="s">
        <v>1</v>
      </c>
      <c r="R11" s="675" t="str">
        <f>IF(ISBLANK('シート2-6-1リハ'!R11),"",'シート2-6-1リハ'!R11)</f>
        <v/>
      </c>
      <c r="S11" s="676"/>
      <c r="T11" s="676"/>
      <c r="U11" s="677"/>
      <c r="V11" s="496"/>
      <c r="W11" s="374"/>
      <c r="X11" s="374"/>
      <c r="Y11" s="521"/>
      <c r="Z11" s="522"/>
      <c r="AA11" s="522"/>
      <c r="AB11" s="522"/>
      <c r="AC11" s="523"/>
      <c r="AD11" s="89"/>
      <c r="AE11" s="105">
        <v>0.33680555555555558</v>
      </c>
    </row>
    <row r="12" spans="1:38" s="90" customFormat="1" ht="3.75" customHeight="1" thickBot="1" x14ac:dyDescent="0.2">
      <c r="B12" s="91"/>
      <c r="C12" s="91"/>
      <c r="D12" s="92"/>
      <c r="E12" s="91"/>
      <c r="F12" s="91"/>
      <c r="G12" s="91"/>
      <c r="H12" s="91"/>
      <c r="I12" s="93"/>
      <c r="J12" s="92"/>
      <c r="K12" s="92"/>
      <c r="L12" s="91"/>
      <c r="M12" s="91"/>
      <c r="N12" s="91"/>
      <c r="O12" s="92"/>
      <c r="P12" s="92"/>
      <c r="Q12" s="92"/>
      <c r="R12" s="92"/>
      <c r="S12" s="91"/>
      <c r="T12" s="91"/>
      <c r="U12" s="91"/>
      <c r="V12" s="91"/>
      <c r="W12" s="91"/>
      <c r="X12" s="91"/>
      <c r="Y12" s="91"/>
      <c r="Z12" s="91"/>
      <c r="AA12" s="94"/>
      <c r="AB12" s="92"/>
      <c r="AC12" s="92"/>
      <c r="AE12" s="105">
        <v>0.34027777777777801</v>
      </c>
      <c r="AG12" s="73"/>
      <c r="AH12" s="73"/>
      <c r="AL12" s="73"/>
    </row>
    <row r="13" spans="1:38" s="73" customFormat="1" ht="18.75" customHeight="1" x14ac:dyDescent="0.15">
      <c r="B13" s="374" t="s">
        <v>4</v>
      </c>
      <c r="C13" s="374"/>
      <c r="D13" s="85">
        <v>1</v>
      </c>
      <c r="E13" s="701"/>
      <c r="F13" s="702"/>
      <c r="G13" s="702"/>
      <c r="H13" s="702"/>
      <c r="I13" s="702"/>
      <c r="J13" s="702"/>
      <c r="K13" s="702"/>
      <c r="L13" s="702"/>
      <c r="M13" s="702"/>
      <c r="N13" s="702"/>
      <c r="O13" s="702"/>
      <c r="P13" s="702"/>
      <c r="Q13" s="702"/>
      <c r="R13" s="702"/>
      <c r="S13" s="702"/>
      <c r="T13" s="702"/>
      <c r="U13" s="703"/>
      <c r="V13" s="496" t="s">
        <v>3</v>
      </c>
      <c r="W13" s="374"/>
      <c r="X13" s="377"/>
      <c r="Y13" s="518" t="str">
        <f>IF(ISBLANK(シート1!N9),"",シート1!N9)</f>
        <v/>
      </c>
      <c r="Z13" s="519"/>
      <c r="AA13" s="519"/>
      <c r="AB13" s="519"/>
      <c r="AC13" s="520"/>
      <c r="AE13" s="105">
        <v>0.34375</v>
      </c>
    </row>
    <row r="14" spans="1:38" s="73" customFormat="1" ht="18.75" customHeight="1" thickBot="1" x14ac:dyDescent="0.2">
      <c r="B14" s="374"/>
      <c r="C14" s="374"/>
      <c r="D14" s="88">
        <v>2</v>
      </c>
      <c r="E14" s="678" t="str">
        <f>IF(ISBLANK('シート2-6-1リハ'!E14),"",'シート2-6-1リハ'!E14)</f>
        <v/>
      </c>
      <c r="F14" s="679"/>
      <c r="G14" s="679"/>
      <c r="H14" s="679"/>
      <c r="I14" s="679"/>
      <c r="J14" s="679"/>
      <c r="K14" s="679"/>
      <c r="L14" s="679"/>
      <c r="M14" s="679"/>
      <c r="N14" s="679"/>
      <c r="O14" s="679"/>
      <c r="P14" s="679"/>
      <c r="Q14" s="679"/>
      <c r="R14" s="679"/>
      <c r="S14" s="679"/>
      <c r="T14" s="679"/>
      <c r="U14" s="680"/>
      <c r="V14" s="496"/>
      <c r="W14" s="374"/>
      <c r="X14" s="377"/>
      <c r="Y14" s="521"/>
      <c r="Z14" s="522"/>
      <c r="AA14" s="522"/>
      <c r="AB14" s="522"/>
      <c r="AC14" s="523"/>
      <c r="AE14" s="105">
        <v>0.34722222222222199</v>
      </c>
    </row>
    <row r="15" spans="1:38" s="73" customFormat="1" x14ac:dyDescent="0.15">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E15" s="105">
        <v>0.35069444444444497</v>
      </c>
    </row>
    <row r="16" spans="1:38" s="73" customFormat="1" ht="13.5" customHeight="1" x14ac:dyDescent="0.15">
      <c r="B16" s="503" t="s">
        <v>33</v>
      </c>
      <c r="C16" s="504"/>
      <c r="D16" s="504"/>
      <c r="E16" s="504"/>
      <c r="F16" s="504"/>
      <c r="G16" s="504"/>
      <c r="H16" s="504"/>
      <c r="I16" s="504"/>
      <c r="J16" s="504" t="s">
        <v>123</v>
      </c>
      <c r="K16" s="504"/>
      <c r="L16" s="504"/>
      <c r="M16" s="504"/>
      <c r="N16" s="504"/>
      <c r="O16" s="504"/>
      <c r="P16" s="504"/>
      <c r="Q16" s="504"/>
      <c r="R16" s="504"/>
      <c r="S16" s="504"/>
      <c r="T16" s="504"/>
      <c r="U16" s="504"/>
      <c r="V16" s="504"/>
      <c r="W16" s="504"/>
      <c r="X16" s="504"/>
      <c r="Y16" s="504"/>
      <c r="Z16" s="504"/>
      <c r="AA16" s="504"/>
      <c r="AB16" s="504"/>
      <c r="AC16" s="505"/>
      <c r="AE16" s="105">
        <v>0.35416666666666702</v>
      </c>
    </row>
    <row r="17" spans="1:37" s="73" customFormat="1" ht="14.25" thickBot="1" x14ac:dyDescent="0.2">
      <c r="B17" s="665"/>
      <c r="C17" s="578"/>
      <c r="D17" s="578"/>
      <c r="E17" s="578"/>
      <c r="F17" s="578"/>
      <c r="G17" s="578"/>
      <c r="H17" s="578"/>
      <c r="I17" s="578"/>
      <c r="J17" s="578"/>
      <c r="K17" s="578"/>
      <c r="L17" s="578"/>
      <c r="M17" s="578"/>
      <c r="N17" s="578"/>
      <c r="O17" s="578"/>
      <c r="P17" s="578"/>
      <c r="Q17" s="578"/>
      <c r="R17" s="578"/>
      <c r="S17" s="578"/>
      <c r="T17" s="578"/>
      <c r="U17" s="578"/>
      <c r="V17" s="578"/>
      <c r="W17" s="578"/>
      <c r="X17" s="578"/>
      <c r="Y17" s="578"/>
      <c r="Z17" s="578"/>
      <c r="AA17" s="578"/>
      <c r="AB17" s="578"/>
      <c r="AC17" s="666"/>
      <c r="AE17" s="105">
        <v>0.35763888888888901</v>
      </c>
    </row>
    <row r="18" spans="1:37" s="73" customFormat="1" ht="129.75" customHeight="1" x14ac:dyDescent="0.15">
      <c r="B18" s="147" t="s">
        <v>72</v>
      </c>
      <c r="C18" s="667" t="s">
        <v>125</v>
      </c>
      <c r="D18" s="667"/>
      <c r="E18" s="667"/>
      <c r="F18" s="667"/>
      <c r="G18" s="667"/>
      <c r="H18" s="667"/>
      <c r="I18" s="668"/>
      <c r="J18" s="695"/>
      <c r="K18" s="696"/>
      <c r="L18" s="696"/>
      <c r="M18" s="696"/>
      <c r="N18" s="696"/>
      <c r="O18" s="696"/>
      <c r="P18" s="696"/>
      <c r="Q18" s="696"/>
      <c r="R18" s="696"/>
      <c r="S18" s="696"/>
      <c r="T18" s="696"/>
      <c r="U18" s="696"/>
      <c r="V18" s="696"/>
      <c r="W18" s="696"/>
      <c r="X18" s="696"/>
      <c r="Y18" s="696"/>
      <c r="Z18" s="696"/>
      <c r="AA18" s="696"/>
      <c r="AB18" s="696"/>
      <c r="AC18" s="697"/>
      <c r="AE18" s="105">
        <v>0.36111111111111099</v>
      </c>
      <c r="AJ18" s="259"/>
      <c r="AK18" s="259"/>
    </row>
    <row r="19" spans="1:37" s="73" customFormat="1" ht="129.75" customHeight="1" x14ac:dyDescent="0.15">
      <c r="B19" s="148" t="s">
        <v>138</v>
      </c>
      <c r="C19" s="655" t="s">
        <v>124</v>
      </c>
      <c r="D19" s="655"/>
      <c r="E19" s="655"/>
      <c r="F19" s="655"/>
      <c r="G19" s="655"/>
      <c r="H19" s="655"/>
      <c r="I19" s="656"/>
      <c r="J19" s="689"/>
      <c r="K19" s="690"/>
      <c r="L19" s="690"/>
      <c r="M19" s="690"/>
      <c r="N19" s="690"/>
      <c r="O19" s="690"/>
      <c r="P19" s="690"/>
      <c r="Q19" s="690"/>
      <c r="R19" s="690"/>
      <c r="S19" s="690"/>
      <c r="T19" s="690"/>
      <c r="U19" s="690"/>
      <c r="V19" s="690"/>
      <c r="W19" s="690"/>
      <c r="X19" s="690"/>
      <c r="Y19" s="690"/>
      <c r="Z19" s="690"/>
      <c r="AA19" s="690"/>
      <c r="AB19" s="690"/>
      <c r="AC19" s="691"/>
      <c r="AE19" s="105">
        <v>0.36458333333333398</v>
      </c>
      <c r="AJ19" s="259"/>
      <c r="AK19" s="259"/>
    </row>
    <row r="20" spans="1:37" s="73" customFormat="1" ht="129.75" customHeight="1" x14ac:dyDescent="0.15">
      <c r="B20" s="148" t="s">
        <v>139</v>
      </c>
      <c r="C20" s="655" t="s">
        <v>329</v>
      </c>
      <c r="D20" s="655"/>
      <c r="E20" s="655"/>
      <c r="F20" s="655"/>
      <c r="G20" s="655"/>
      <c r="H20" s="655"/>
      <c r="I20" s="656"/>
      <c r="J20" s="689"/>
      <c r="K20" s="690"/>
      <c r="L20" s="690"/>
      <c r="M20" s="690"/>
      <c r="N20" s="690"/>
      <c r="O20" s="690"/>
      <c r="P20" s="690"/>
      <c r="Q20" s="690"/>
      <c r="R20" s="690"/>
      <c r="S20" s="690"/>
      <c r="T20" s="690"/>
      <c r="U20" s="690"/>
      <c r="V20" s="690"/>
      <c r="W20" s="690"/>
      <c r="X20" s="690"/>
      <c r="Y20" s="690"/>
      <c r="Z20" s="690"/>
      <c r="AA20" s="690"/>
      <c r="AB20" s="690"/>
      <c r="AC20" s="691"/>
      <c r="AE20" s="105">
        <v>0.36805555555555602</v>
      </c>
    </row>
    <row r="21" spans="1:37" s="73" customFormat="1" ht="129.75" customHeight="1" thickBot="1" x14ac:dyDescent="0.2">
      <c r="B21" s="149" t="s">
        <v>180</v>
      </c>
      <c r="C21" s="660" t="s">
        <v>328</v>
      </c>
      <c r="D21" s="660"/>
      <c r="E21" s="660"/>
      <c r="F21" s="660"/>
      <c r="G21" s="660"/>
      <c r="H21" s="660"/>
      <c r="I21" s="661"/>
      <c r="J21" s="692"/>
      <c r="K21" s="693"/>
      <c r="L21" s="693"/>
      <c r="M21" s="693"/>
      <c r="N21" s="693"/>
      <c r="O21" s="693"/>
      <c r="P21" s="693"/>
      <c r="Q21" s="693"/>
      <c r="R21" s="693"/>
      <c r="S21" s="693"/>
      <c r="T21" s="693"/>
      <c r="U21" s="693"/>
      <c r="V21" s="693"/>
      <c r="W21" s="693"/>
      <c r="X21" s="693"/>
      <c r="Y21" s="693"/>
      <c r="Z21" s="693"/>
      <c r="AA21" s="693"/>
      <c r="AB21" s="693"/>
      <c r="AC21" s="694"/>
      <c r="AE21" s="105">
        <v>0.37152777777777801</v>
      </c>
    </row>
    <row r="22" spans="1:37" s="73" customFormat="1" x14ac:dyDescent="0.15">
      <c r="AE22" s="105">
        <v>0.375</v>
      </c>
    </row>
    <row r="23" spans="1:37" s="6" customFormat="1" x14ac:dyDescent="0.15">
      <c r="AE23" s="105">
        <v>0.37847222222222299</v>
      </c>
    </row>
    <row r="24" spans="1:37" s="6" customFormat="1" x14ac:dyDescent="0.15">
      <c r="AE24" s="105">
        <v>0.38194444444444497</v>
      </c>
    </row>
    <row r="25" spans="1:37" s="6" customFormat="1" x14ac:dyDescent="0.15">
      <c r="AE25" s="105">
        <v>0.38541666666666702</v>
      </c>
    </row>
    <row r="26" spans="1:37" s="6" customFormat="1" x14ac:dyDescent="0.15">
      <c r="AE26" s="105">
        <v>0.38888888888889001</v>
      </c>
    </row>
    <row r="27" spans="1:37" s="6" customFormat="1" ht="17.25" x14ac:dyDescent="0.1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105">
        <v>0.39236111111111199</v>
      </c>
    </row>
    <row r="28" spans="1:37" s="6" customFormat="1" ht="17.25" x14ac:dyDescent="0.1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105">
        <v>0.39583333333333398</v>
      </c>
    </row>
    <row r="29" spans="1:37" s="6" customFormat="1" ht="17.25" x14ac:dyDescent="0.1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105">
        <v>0.39930555555555602</v>
      </c>
    </row>
    <row r="30" spans="1:37" s="6" customFormat="1" ht="17.25" x14ac:dyDescent="0.1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105">
        <v>0.40277777777777901</v>
      </c>
    </row>
    <row r="31" spans="1:37" s="6" customFormat="1" ht="17.25" x14ac:dyDescent="0.1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105">
        <v>0.406250000000001</v>
      </c>
    </row>
    <row r="32" spans="1:37" s="6" customFormat="1" ht="17.25" x14ac:dyDescent="0.1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105">
        <v>0.40972222222222299</v>
      </c>
    </row>
    <row r="33" spans="1:31" s="6" customFormat="1" ht="17.25" x14ac:dyDescent="0.1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105">
        <v>0.41319444444444497</v>
      </c>
    </row>
    <row r="34" spans="1:31" s="6" customFormat="1" ht="17.25" x14ac:dyDescent="0.1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105">
        <v>0.41666666666666802</v>
      </c>
    </row>
    <row r="35" spans="1:31" s="6" customFormat="1" ht="17.25" x14ac:dyDescent="0.1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105">
        <v>0.42013888888889001</v>
      </c>
    </row>
    <row r="36" spans="1:31" s="6" customFormat="1" ht="17.25" x14ac:dyDescent="0.1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105">
        <v>0.42361111111111199</v>
      </c>
    </row>
    <row r="37" spans="1:31" s="6" customFormat="1" ht="17.25" x14ac:dyDescent="0.1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105">
        <v>0.42708333333333398</v>
      </c>
    </row>
    <row r="38" spans="1:31" s="6" customFormat="1" ht="17.25" x14ac:dyDescent="0.1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105">
        <v>0.43055555555555702</v>
      </c>
    </row>
    <row r="39" spans="1:31" s="6" customFormat="1" ht="17.25" x14ac:dyDescent="0.1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105">
        <v>0.43402777777777901</v>
      </c>
    </row>
    <row r="40" spans="1:31" s="6" customFormat="1" ht="17.25" x14ac:dyDescent="0.1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105">
        <v>0.437500000000001</v>
      </c>
    </row>
    <row r="41" spans="1:31" s="6" customFormat="1" ht="17.25" x14ac:dyDescent="0.1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105">
        <v>0.44097222222222299</v>
      </c>
    </row>
    <row r="42" spans="1:31" s="6" customFormat="1" ht="17.25" x14ac:dyDescent="0.1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105">
        <v>0.44444444444444497</v>
      </c>
    </row>
    <row r="43" spans="1:31" s="6" customFormat="1" ht="17.25" x14ac:dyDescent="0.1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105">
        <v>0.44791666666666802</v>
      </c>
    </row>
    <row r="44" spans="1:31" s="6" customFormat="1" ht="17.25" x14ac:dyDescent="0.1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105">
        <v>0.45138888888889001</v>
      </c>
    </row>
    <row r="45" spans="1:31" s="6" customFormat="1" ht="17.25" x14ac:dyDescent="0.1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105">
        <v>0.45486111111111199</v>
      </c>
    </row>
    <row r="46" spans="1:31" s="6" customFormat="1" ht="17.25" x14ac:dyDescent="0.1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105">
        <v>0.45833333333333498</v>
      </c>
    </row>
    <row r="47" spans="1:31" s="6" customFormat="1" ht="17.25" x14ac:dyDescent="0.1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105">
        <v>0.46180555555555702</v>
      </c>
    </row>
    <row r="48" spans="1:31" s="6" customFormat="1" ht="17.25" x14ac:dyDescent="0.1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105">
        <v>0.46527777777777901</v>
      </c>
    </row>
    <row r="49" spans="1:31" s="6" customFormat="1" ht="17.25" x14ac:dyDescent="0.1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105">
        <v>0.468750000000001</v>
      </c>
    </row>
    <row r="50" spans="1:31" s="6" customFormat="1" ht="17.25"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105">
        <v>0.47222222222222399</v>
      </c>
    </row>
    <row r="51" spans="1:31" s="6" customFormat="1" ht="17.25"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105">
        <v>0.47569444444444597</v>
      </c>
    </row>
    <row r="52" spans="1:31" s="6" customFormat="1" ht="17.25"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105">
        <v>0.47916666666666802</v>
      </c>
    </row>
    <row r="53" spans="1:31" s="6" customFormat="1" ht="17.25"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105">
        <v>0.48263888888889001</v>
      </c>
    </row>
    <row r="54" spans="1:31" s="6" customFormat="1" ht="17.25"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105">
        <v>0.48611111111111299</v>
      </c>
    </row>
    <row r="55" spans="1:31" s="6" customFormat="1" ht="17.25"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105">
        <v>0.48958333333333498</v>
      </c>
    </row>
    <row r="56" spans="1:31" s="6" customFormat="1" ht="17.25"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105">
        <v>0.49305555555555702</v>
      </c>
    </row>
    <row r="57" spans="1:31" s="6" customFormat="1" ht="17.25"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105">
        <v>0.49652777777777901</v>
      </c>
    </row>
    <row r="58" spans="1:31" s="6" customFormat="1" ht="17.25"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105">
        <v>0.500000000000002</v>
      </c>
    </row>
    <row r="59" spans="1:31" s="6" customFormat="1" ht="17.25"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105">
        <v>0.50347222222222399</v>
      </c>
    </row>
    <row r="60" spans="1:31" s="6" customFormat="1" ht="17.25"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105">
        <v>0.50694444444444597</v>
      </c>
    </row>
    <row r="61" spans="1:31" s="6" customFormat="1" ht="17.25"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105">
        <v>0.51041666666666896</v>
      </c>
    </row>
    <row r="62" spans="1:31" s="6" customFormat="1" ht="17.25"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105">
        <v>0.51388888888889095</v>
      </c>
    </row>
    <row r="63" spans="1:31" s="6" customFormat="1" ht="17.25"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105">
        <v>0.51736111111111305</v>
      </c>
    </row>
    <row r="64" spans="1:31" s="6" customFormat="1" ht="17.25"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105">
        <v>0.52083333333333504</v>
      </c>
    </row>
    <row r="65" spans="1:31" s="6" customFormat="1" ht="17.25"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105">
        <v>0.52430555555555802</v>
      </c>
    </row>
    <row r="66" spans="1:31" s="6" customFormat="1" ht="17.25"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105">
        <v>0.52777777777778001</v>
      </c>
    </row>
    <row r="67" spans="1:31" s="6" customFormat="1" ht="17.25"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105">
        <v>0.531250000000002</v>
      </c>
    </row>
    <row r="68" spans="1:31" s="6" customFormat="1" ht="17.25"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105">
        <v>0.53472222222222399</v>
      </c>
    </row>
    <row r="69" spans="1:31" s="6" customFormat="1"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105">
        <v>0.53819444444444697</v>
      </c>
    </row>
    <row r="70" spans="1:31" s="6"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105">
        <v>0.54166666666666896</v>
      </c>
    </row>
    <row r="71" spans="1:31" s="6"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105">
        <v>0.54513888888889095</v>
      </c>
    </row>
    <row r="72" spans="1:31" s="6"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105">
        <v>0.54861111111111305</v>
      </c>
    </row>
    <row r="73" spans="1:31" s="6"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105">
        <v>0.55208333333333603</v>
      </c>
    </row>
    <row r="74" spans="1:31" s="6"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105">
        <v>0.55555555555555802</v>
      </c>
    </row>
    <row r="75" spans="1:31" s="6"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105">
        <v>0.55902777777778001</v>
      </c>
    </row>
    <row r="76" spans="1:31" s="6"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105">
        <v>0.562500000000003</v>
      </c>
    </row>
    <row r="77" spans="1:31" s="6"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105">
        <v>0.56597222222222499</v>
      </c>
    </row>
    <row r="78" spans="1:31" s="6"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105">
        <v>0.56944444444444697</v>
      </c>
    </row>
    <row r="79" spans="1:31" s="6"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105">
        <v>0.57291666666666896</v>
      </c>
    </row>
    <row r="80" spans="1:31" s="6"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105">
        <v>0.57638888888889195</v>
      </c>
    </row>
    <row r="81" spans="1:31" s="6"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105">
        <v>0.57986111111111405</v>
      </c>
    </row>
    <row r="82" spans="1:31" s="6"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105">
        <v>0.58333333333333603</v>
      </c>
    </row>
    <row r="83" spans="1:31" s="6"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105">
        <v>0.58680555555555802</v>
      </c>
    </row>
    <row r="84" spans="1:31" s="6"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105">
        <v>0.59027777777778101</v>
      </c>
    </row>
    <row r="85" spans="1:31" s="6"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105">
        <v>0.593750000000003</v>
      </c>
    </row>
    <row r="86" spans="1:31" s="6"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105">
        <v>0.59722222222222499</v>
      </c>
    </row>
    <row r="87" spans="1:31" s="6"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105">
        <v>0.60069444444444697</v>
      </c>
    </row>
    <row r="88" spans="1:31" s="6"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105">
        <v>0.60416666666666996</v>
      </c>
    </row>
    <row r="89" spans="1:31" s="6"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105">
        <v>0.60763888888889195</v>
      </c>
    </row>
    <row r="90" spans="1:31" s="6"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105">
        <v>0.61111111111111405</v>
      </c>
    </row>
    <row r="91" spans="1:31" s="6"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105">
        <v>0.61458333333333603</v>
      </c>
    </row>
    <row r="92" spans="1:31" s="6"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105">
        <v>0.61805555555555902</v>
      </c>
    </row>
    <row r="93" spans="1:31" s="6" customFormat="1" x14ac:dyDescent="0.15">
      <c r="A93" s="5"/>
      <c r="AD93" s="5"/>
      <c r="AE93" s="105">
        <v>0.62152777777778101</v>
      </c>
    </row>
    <row r="94" spans="1:31" x14ac:dyDescent="0.15">
      <c r="AE94" s="105">
        <v>0.625000000000003</v>
      </c>
    </row>
    <row r="95" spans="1:31" x14ac:dyDescent="0.15">
      <c r="AE95" s="105">
        <v>0.62847222222222598</v>
      </c>
    </row>
    <row r="96" spans="1:31" x14ac:dyDescent="0.15">
      <c r="AE96" s="105">
        <v>0.63194444444444797</v>
      </c>
    </row>
    <row r="97" spans="31:31" x14ac:dyDescent="0.15">
      <c r="AE97" s="105">
        <v>0.63541666666666996</v>
      </c>
    </row>
    <row r="98" spans="31:31" x14ac:dyDescent="0.15">
      <c r="AE98" s="105">
        <v>0.63888888888889195</v>
      </c>
    </row>
    <row r="99" spans="31:31" x14ac:dyDescent="0.15">
      <c r="AE99" s="105">
        <v>0.64236111111111505</v>
      </c>
    </row>
    <row r="100" spans="31:31" x14ac:dyDescent="0.15">
      <c r="AE100" s="105">
        <v>0.64583333333333703</v>
      </c>
    </row>
    <row r="101" spans="31:31" x14ac:dyDescent="0.15">
      <c r="AE101" s="105">
        <v>0.64930555555555902</v>
      </c>
    </row>
    <row r="102" spans="31:31" x14ac:dyDescent="0.15">
      <c r="AE102" s="105">
        <v>0.65277777777778101</v>
      </c>
    </row>
    <row r="103" spans="31:31" x14ac:dyDescent="0.15">
      <c r="AE103" s="105">
        <v>0.656250000000004</v>
      </c>
    </row>
    <row r="104" spans="31:31" x14ac:dyDescent="0.15">
      <c r="AE104" s="105">
        <v>0.65972222222222598</v>
      </c>
    </row>
    <row r="105" spans="31:31" x14ac:dyDescent="0.15">
      <c r="AE105" s="105">
        <v>0.66319444444444797</v>
      </c>
    </row>
    <row r="106" spans="31:31" x14ac:dyDescent="0.15">
      <c r="AE106" s="105">
        <v>0.66666666666666996</v>
      </c>
    </row>
    <row r="107" spans="31:31" x14ac:dyDescent="0.15">
      <c r="AE107" s="105">
        <v>0.67013888888889295</v>
      </c>
    </row>
    <row r="108" spans="31:31" x14ac:dyDescent="0.15">
      <c r="AE108" s="105">
        <v>0.67361111111111505</v>
      </c>
    </row>
    <row r="109" spans="31:31" x14ac:dyDescent="0.15">
      <c r="AE109" s="105">
        <v>0.67708333333333703</v>
      </c>
    </row>
    <row r="110" spans="31:31" x14ac:dyDescent="0.15">
      <c r="AE110" s="105">
        <v>0.68055555555556002</v>
      </c>
    </row>
    <row r="111" spans="31:31" x14ac:dyDescent="0.15">
      <c r="AE111" s="105">
        <v>0.68402777777778201</v>
      </c>
    </row>
    <row r="112" spans="31:31" x14ac:dyDescent="0.15">
      <c r="AE112" s="105">
        <v>0.687500000000004</v>
      </c>
    </row>
    <row r="113" spans="31:31" x14ac:dyDescent="0.15">
      <c r="AE113" s="105">
        <v>0.69097222222222598</v>
      </c>
    </row>
    <row r="114" spans="31:31" x14ac:dyDescent="0.15">
      <c r="AE114" s="105">
        <v>0.69444444444444897</v>
      </c>
    </row>
    <row r="115" spans="31:31" x14ac:dyDescent="0.15">
      <c r="AE115" s="105">
        <v>0.69791666666667096</v>
      </c>
    </row>
    <row r="116" spans="31:31" x14ac:dyDescent="0.15">
      <c r="AE116" s="105">
        <v>0.70138888888889295</v>
      </c>
    </row>
    <row r="117" spans="31:31" x14ac:dyDescent="0.15">
      <c r="AE117" s="105">
        <v>0.70486111111111505</v>
      </c>
    </row>
    <row r="118" spans="31:31" x14ac:dyDescent="0.15">
      <c r="AE118" s="105">
        <v>0.70833333333333803</v>
      </c>
    </row>
    <row r="119" spans="31:31" x14ac:dyDescent="0.15">
      <c r="AE119" s="105">
        <v>0.71180555555556002</v>
      </c>
    </row>
    <row r="120" spans="31:31" x14ac:dyDescent="0.15">
      <c r="AE120" s="105">
        <v>0.71527777777778201</v>
      </c>
    </row>
    <row r="121" spans="31:31" x14ac:dyDescent="0.15">
      <c r="AE121" s="105">
        <v>0.718750000000004</v>
      </c>
    </row>
    <row r="122" spans="31:31" x14ac:dyDescent="0.15">
      <c r="AE122" s="105">
        <v>0.72222222222222698</v>
      </c>
    </row>
    <row r="123" spans="31:31" x14ac:dyDescent="0.15">
      <c r="AE123" s="105">
        <v>0.72569444444444897</v>
      </c>
    </row>
    <row r="124" spans="31:31" x14ac:dyDescent="0.15">
      <c r="AE124" s="105">
        <v>0.72916666666667096</v>
      </c>
    </row>
    <row r="125" spans="31:31" x14ac:dyDescent="0.15">
      <c r="AE125" s="105">
        <v>0.73263888888889395</v>
      </c>
    </row>
    <row r="126" spans="31:31" x14ac:dyDescent="0.15">
      <c r="AE126" s="105">
        <v>0.73611111111111605</v>
      </c>
    </row>
    <row r="127" spans="31:31" x14ac:dyDescent="0.15">
      <c r="AE127" s="105">
        <v>0.73958333333333803</v>
      </c>
    </row>
    <row r="128" spans="31:31" x14ac:dyDescent="0.15">
      <c r="AE128" s="105">
        <v>0.74305555555556002</v>
      </c>
    </row>
    <row r="129" spans="31:31" x14ac:dyDescent="0.15">
      <c r="AE129" s="105">
        <v>0.74652777777778301</v>
      </c>
    </row>
    <row r="130" spans="31:31" x14ac:dyDescent="0.15">
      <c r="AE130" s="105">
        <v>0.750000000000005</v>
      </c>
    </row>
    <row r="131" spans="31:31" x14ac:dyDescent="0.15">
      <c r="AE131" s="105">
        <v>0.75347222222222698</v>
      </c>
    </row>
    <row r="132" spans="31:31" x14ac:dyDescent="0.15">
      <c r="AE132" s="105">
        <v>0.75694444444444897</v>
      </c>
    </row>
    <row r="133" spans="31:31" x14ac:dyDescent="0.15">
      <c r="AE133" s="105">
        <v>0.76041666666667196</v>
      </c>
    </row>
    <row r="134" spans="31:31" x14ac:dyDescent="0.15">
      <c r="AE134" s="105">
        <v>0.76388888888889395</v>
      </c>
    </row>
    <row r="135" spans="31:31" x14ac:dyDescent="0.15">
      <c r="AE135" s="105">
        <v>0.76736111111111605</v>
      </c>
    </row>
    <row r="136" spans="31:31" x14ac:dyDescent="0.15">
      <c r="AE136" s="105">
        <v>0.77083333333333803</v>
      </c>
    </row>
    <row r="137" spans="31:31" x14ac:dyDescent="0.15">
      <c r="AE137" s="105">
        <v>0.77430555555556102</v>
      </c>
    </row>
    <row r="138" spans="31:31" x14ac:dyDescent="0.15">
      <c r="AE138" s="105">
        <v>0.77777777777778301</v>
      </c>
    </row>
    <row r="139" spans="31:31" x14ac:dyDescent="0.15">
      <c r="AE139" s="105">
        <v>0.781250000000005</v>
      </c>
    </row>
    <row r="140" spans="31:31" x14ac:dyDescent="0.15">
      <c r="AE140" s="105">
        <v>0.78472222222222798</v>
      </c>
    </row>
    <row r="141" spans="31:31" x14ac:dyDescent="0.15">
      <c r="AE141" s="105">
        <v>0.78819444444444997</v>
      </c>
    </row>
    <row r="142" spans="31:31" x14ac:dyDescent="0.15">
      <c r="AE142" s="105">
        <v>0.79166666666667196</v>
      </c>
    </row>
  </sheetData>
  <mergeCells count="30">
    <mergeCell ref="C20:I20"/>
    <mergeCell ref="J20:AC20"/>
    <mergeCell ref="C21:I21"/>
    <mergeCell ref="J21:AC21"/>
    <mergeCell ref="B16:I17"/>
    <mergeCell ref="J16:AC17"/>
    <mergeCell ref="C18:I18"/>
    <mergeCell ref="J18:AC18"/>
    <mergeCell ref="C19:I19"/>
    <mergeCell ref="J19:AC19"/>
    <mergeCell ref="V10:X11"/>
    <mergeCell ref="Y10:AC11"/>
    <mergeCell ref="E11:I11"/>
    <mergeCell ref="M11:P11"/>
    <mergeCell ref="R11:U11"/>
    <mergeCell ref="B13:C14"/>
    <mergeCell ref="E13:U13"/>
    <mergeCell ref="V13:X14"/>
    <mergeCell ref="Y13:AC14"/>
    <mergeCell ref="E14:U14"/>
    <mergeCell ref="B3:AC3"/>
    <mergeCell ref="B6:C6"/>
    <mergeCell ref="D6:AC6"/>
    <mergeCell ref="B7:C7"/>
    <mergeCell ref="D7:AC7"/>
    <mergeCell ref="B10:C11"/>
    <mergeCell ref="E10:I10"/>
    <mergeCell ref="J10:K11"/>
    <mergeCell ref="M10:P10"/>
    <mergeCell ref="R10:U10"/>
  </mergeCells>
  <phoneticPr fontId="1"/>
  <dataValidations count="1">
    <dataValidation type="list" allowBlank="1" showInputMessage="1" showErrorMessage="1" sqref="M10:P11 R10:U11" xr:uid="{00000000-0002-0000-1600-000000000000}">
      <formula1>$AE$10:$AE$142</formula1>
    </dataValidation>
  </dataValidations>
  <pageMargins left="0.7" right="0.7" top="0.75" bottom="0.75" header="0.3" footer="0.3"/>
  <pageSetup paperSize="9" orientation="portrait" horizontalDpi="300" verticalDpi="3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9"/>
  <dimension ref="A1:AL142"/>
  <sheetViews>
    <sheetView showGridLines="0" zoomScaleNormal="100" workbookViewId="0">
      <selection activeCell="E13" sqref="E13:U13"/>
    </sheetView>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ustomWidth="1"/>
    <col min="30" max="30" width="1.875" style="6" customWidth="1"/>
    <col min="31" max="31" width="9" style="6" hidden="1" customWidth="1"/>
    <col min="32" max="34" width="9" style="6" customWidth="1"/>
  </cols>
  <sheetData>
    <row r="1" spans="1:38" s="6" customFormat="1" ht="21" x14ac:dyDescent="0.15">
      <c r="A1" s="1"/>
      <c r="B1" s="2" t="s">
        <v>122</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38" s="73" customFormat="1" ht="3" customHeight="1" x14ac:dyDescent="0.15">
      <c r="B2" s="74"/>
      <c r="AE2" s="75"/>
    </row>
    <row r="3" spans="1:38" s="73" customFormat="1" ht="42" customHeight="1" x14ac:dyDescent="0.15">
      <c r="B3" s="381" t="s">
        <v>224</v>
      </c>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264"/>
      <c r="AE3" s="77"/>
    </row>
    <row r="4" spans="1:38" s="73" customFormat="1" ht="7.5" customHeight="1" x14ac:dyDescent="0.15">
      <c r="B4" s="264"/>
      <c r="C4" s="264"/>
      <c r="D4" s="264"/>
      <c r="E4" s="264"/>
      <c r="F4" s="264"/>
      <c r="G4" s="264"/>
      <c r="H4" s="264"/>
      <c r="I4" s="264"/>
      <c r="J4" s="264"/>
      <c r="K4" s="264"/>
      <c r="L4" s="264"/>
      <c r="M4" s="264"/>
      <c r="N4" s="264"/>
      <c r="O4" s="264"/>
      <c r="P4" s="264"/>
      <c r="Q4" s="264"/>
      <c r="R4" s="264"/>
      <c r="S4" s="264"/>
      <c r="T4" s="264"/>
      <c r="U4" s="264"/>
      <c r="V4" s="264"/>
      <c r="W4" s="264"/>
      <c r="X4" s="264"/>
      <c r="Y4" s="264"/>
      <c r="Z4" s="264"/>
      <c r="AA4" s="264"/>
      <c r="AB4" s="264"/>
      <c r="AC4" s="264"/>
      <c r="AD4" s="264"/>
      <c r="AE4" s="77"/>
    </row>
    <row r="5" spans="1:38" s="73" customFormat="1" ht="7.5" customHeight="1" x14ac:dyDescent="0.15">
      <c r="A5" s="78"/>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80"/>
      <c r="AE5" s="75"/>
    </row>
    <row r="6" spans="1:38" s="73" customFormat="1" ht="18.75" customHeight="1" x14ac:dyDescent="0.15">
      <c r="A6" s="78"/>
      <c r="B6" s="481" t="s">
        <v>28</v>
      </c>
      <c r="C6" s="481"/>
      <c r="D6" s="516" t="s">
        <v>223</v>
      </c>
      <c r="E6" s="516"/>
      <c r="F6" s="516"/>
      <c r="G6" s="516"/>
      <c r="H6" s="516"/>
      <c r="I6" s="516"/>
      <c r="J6" s="516"/>
      <c r="K6" s="516"/>
      <c r="L6" s="516"/>
      <c r="M6" s="516"/>
      <c r="N6" s="516"/>
      <c r="O6" s="516"/>
      <c r="P6" s="516"/>
      <c r="Q6" s="516"/>
      <c r="R6" s="516"/>
      <c r="S6" s="516"/>
      <c r="T6" s="516"/>
      <c r="U6" s="516"/>
      <c r="V6" s="516"/>
      <c r="W6" s="516"/>
      <c r="X6" s="516"/>
      <c r="Y6" s="516"/>
      <c r="Z6" s="516"/>
      <c r="AA6" s="516"/>
      <c r="AB6" s="516"/>
      <c r="AC6" s="517"/>
      <c r="AE6" s="75"/>
      <c r="AF6" s="73" t="s">
        <v>151</v>
      </c>
    </row>
    <row r="7" spans="1:38" s="73" customFormat="1" ht="32.1" customHeight="1" x14ac:dyDescent="0.15">
      <c r="A7" s="78"/>
      <c r="B7" s="482" t="s">
        <v>327</v>
      </c>
      <c r="C7" s="482"/>
      <c r="D7" s="623" t="str">
        <f>'シート2-6-2看取り'!D7:AC7</f>
        <v>⑥-2ケアマネジメントの演習「看取り等における看護サービスの活用に関する事例」</v>
      </c>
      <c r="E7" s="623"/>
      <c r="F7" s="623"/>
      <c r="G7" s="623"/>
      <c r="H7" s="623"/>
      <c r="I7" s="623"/>
      <c r="J7" s="623"/>
      <c r="K7" s="623"/>
      <c r="L7" s="623"/>
      <c r="M7" s="623"/>
      <c r="N7" s="623"/>
      <c r="O7" s="623"/>
      <c r="P7" s="623"/>
      <c r="Q7" s="623"/>
      <c r="R7" s="623"/>
      <c r="S7" s="623"/>
      <c r="T7" s="623"/>
      <c r="U7" s="623"/>
      <c r="V7" s="623"/>
      <c r="W7" s="623"/>
      <c r="X7" s="623"/>
      <c r="Y7" s="623"/>
      <c r="Z7" s="623"/>
      <c r="AA7" s="623"/>
      <c r="AB7" s="623"/>
      <c r="AC7" s="624"/>
      <c r="AE7" s="75"/>
    </row>
    <row r="8" spans="1:38" s="73" customFormat="1" ht="7.5" customHeight="1" x14ac:dyDescent="0.15">
      <c r="A8" s="78"/>
      <c r="B8" s="82"/>
      <c r="C8" s="83"/>
      <c r="D8" s="83"/>
      <c r="E8" s="83"/>
      <c r="F8" s="83"/>
      <c r="G8" s="83"/>
      <c r="H8" s="83"/>
      <c r="I8" s="82"/>
      <c r="J8" s="83"/>
      <c r="K8" s="83"/>
      <c r="L8" s="83"/>
      <c r="M8" s="83"/>
      <c r="N8" s="83"/>
      <c r="O8" s="83"/>
      <c r="P8" s="83"/>
      <c r="Q8" s="83"/>
      <c r="R8" s="83"/>
      <c r="S8" s="83"/>
      <c r="T8" s="83"/>
      <c r="U8" s="83"/>
      <c r="V8" s="83"/>
      <c r="W8" s="83"/>
      <c r="X8" s="83"/>
      <c r="Y8" s="83"/>
      <c r="Z8" s="83"/>
      <c r="AA8" s="83"/>
      <c r="AB8" s="83"/>
      <c r="AC8" s="84"/>
      <c r="AE8" s="75"/>
    </row>
    <row r="9" spans="1:38" s="73" customFormat="1" ht="7.5" customHeight="1" thickBot="1" x14ac:dyDescent="0.2">
      <c r="AE9" s="75"/>
    </row>
    <row r="10" spans="1:38" s="73" customFormat="1" ht="18.75" customHeight="1" x14ac:dyDescent="0.15">
      <c r="B10" s="374" t="s">
        <v>29</v>
      </c>
      <c r="C10" s="374"/>
      <c r="D10" s="265">
        <v>1</v>
      </c>
      <c r="E10" s="698" t="str">
        <f>IF(ISBLANK('シート2-6-2看取り'!E10),"",'シート2-6-2看取り'!E10)</f>
        <v/>
      </c>
      <c r="F10" s="699"/>
      <c r="G10" s="699"/>
      <c r="H10" s="699"/>
      <c r="I10" s="700"/>
      <c r="J10" s="496" t="s">
        <v>30</v>
      </c>
      <c r="K10" s="374"/>
      <c r="L10" s="266">
        <v>1</v>
      </c>
      <c r="M10" s="684" t="str">
        <f>IF(ISBLANK('シート2-6-1リハ'!M10),"",'シート2-6-1リハ'!M10)</f>
        <v/>
      </c>
      <c r="N10" s="685"/>
      <c r="O10" s="685"/>
      <c r="P10" s="686"/>
      <c r="Q10" s="87" t="s">
        <v>1</v>
      </c>
      <c r="R10" s="684" t="str">
        <f>IF(ISBLANK('シート2-6-1リハ'!R10),"",'シート2-6-1リハ'!R10)</f>
        <v/>
      </c>
      <c r="S10" s="687"/>
      <c r="T10" s="687"/>
      <c r="U10" s="688"/>
      <c r="V10" s="496" t="s">
        <v>2</v>
      </c>
      <c r="W10" s="374"/>
      <c r="X10" s="374"/>
      <c r="Y10" s="518" t="str">
        <f>IF(ISBLANK(シート1!N7),"",シート1!N7)</f>
        <v/>
      </c>
      <c r="Z10" s="519"/>
      <c r="AA10" s="519"/>
      <c r="AB10" s="519"/>
      <c r="AC10" s="520"/>
      <c r="AE10" s="105">
        <v>0.33333333333333331</v>
      </c>
    </row>
    <row r="11" spans="1:38" s="73" customFormat="1" ht="18.75" customHeight="1" thickBot="1" x14ac:dyDescent="0.2">
      <c r="B11" s="374"/>
      <c r="C11" s="374"/>
      <c r="D11" s="267">
        <v>2</v>
      </c>
      <c r="E11" s="672" t="str">
        <f>IF(ISBLANK('シート2-6-1リハ'!E11),"",'シート2-6-1リハ'!E11)</f>
        <v/>
      </c>
      <c r="F11" s="673"/>
      <c r="G11" s="673"/>
      <c r="H11" s="673"/>
      <c r="I11" s="674"/>
      <c r="J11" s="496"/>
      <c r="K11" s="374"/>
      <c r="L11" s="266">
        <v>2</v>
      </c>
      <c r="M11" s="675" t="str">
        <f>IF(ISBLANK('シート2-6-1リハ'!M11),"",'シート2-6-1リハ'!M11)</f>
        <v/>
      </c>
      <c r="N11" s="676"/>
      <c r="O11" s="676"/>
      <c r="P11" s="677"/>
      <c r="Q11" s="87" t="s">
        <v>1</v>
      </c>
      <c r="R11" s="675" t="str">
        <f>IF(ISBLANK('シート2-6-1リハ'!R11),"",'シート2-6-1リハ'!R11)</f>
        <v/>
      </c>
      <c r="S11" s="676"/>
      <c r="T11" s="676"/>
      <c r="U11" s="677"/>
      <c r="V11" s="496"/>
      <c r="W11" s="374"/>
      <c r="X11" s="374"/>
      <c r="Y11" s="521"/>
      <c r="Z11" s="522"/>
      <c r="AA11" s="522"/>
      <c r="AB11" s="522"/>
      <c r="AC11" s="523"/>
      <c r="AD11" s="89"/>
      <c r="AE11" s="105">
        <v>0.33680555555555558</v>
      </c>
    </row>
    <row r="12" spans="1:38" s="90" customFormat="1" ht="3.75" customHeight="1" thickBot="1" x14ac:dyDescent="0.2">
      <c r="B12" s="91"/>
      <c r="C12" s="91"/>
      <c r="D12" s="270"/>
      <c r="E12" s="91"/>
      <c r="F12" s="91"/>
      <c r="G12" s="91"/>
      <c r="H12" s="91"/>
      <c r="I12" s="93"/>
      <c r="J12" s="270"/>
      <c r="K12" s="270"/>
      <c r="L12" s="91"/>
      <c r="M12" s="91"/>
      <c r="N12" s="91"/>
      <c r="O12" s="270"/>
      <c r="P12" s="270"/>
      <c r="Q12" s="270"/>
      <c r="R12" s="270"/>
      <c r="S12" s="91"/>
      <c r="T12" s="91"/>
      <c r="U12" s="91"/>
      <c r="V12" s="91"/>
      <c r="W12" s="91"/>
      <c r="X12" s="91"/>
      <c r="Y12" s="91"/>
      <c r="Z12" s="91"/>
      <c r="AA12" s="94"/>
      <c r="AB12" s="270"/>
      <c r="AC12" s="270"/>
      <c r="AE12" s="105">
        <v>0.34027777777777801</v>
      </c>
      <c r="AG12" s="73"/>
      <c r="AH12" s="73"/>
      <c r="AL12" s="73"/>
    </row>
    <row r="13" spans="1:38" s="73" customFormat="1" ht="18.75" customHeight="1" x14ac:dyDescent="0.15">
      <c r="B13" s="374" t="s">
        <v>4</v>
      </c>
      <c r="C13" s="374"/>
      <c r="D13" s="265">
        <v>1</v>
      </c>
      <c r="E13" s="701"/>
      <c r="F13" s="702"/>
      <c r="G13" s="702"/>
      <c r="H13" s="702"/>
      <c r="I13" s="702"/>
      <c r="J13" s="702"/>
      <c r="K13" s="702"/>
      <c r="L13" s="702"/>
      <c r="M13" s="702"/>
      <c r="N13" s="702"/>
      <c r="O13" s="702"/>
      <c r="P13" s="702"/>
      <c r="Q13" s="702"/>
      <c r="R13" s="702"/>
      <c r="S13" s="702"/>
      <c r="T13" s="702"/>
      <c r="U13" s="703"/>
      <c r="V13" s="496" t="s">
        <v>3</v>
      </c>
      <c r="W13" s="374"/>
      <c r="X13" s="377"/>
      <c r="Y13" s="518" t="str">
        <f>IF(ISBLANK(シート1!N9),"",シート1!N9)</f>
        <v/>
      </c>
      <c r="Z13" s="519"/>
      <c r="AA13" s="519"/>
      <c r="AB13" s="519"/>
      <c r="AC13" s="520"/>
      <c r="AE13" s="105">
        <v>0.34375</v>
      </c>
    </row>
    <row r="14" spans="1:38" s="73" customFormat="1" ht="18.75" customHeight="1" thickBot="1" x14ac:dyDescent="0.2">
      <c r="B14" s="374"/>
      <c r="C14" s="374"/>
      <c r="D14" s="267">
        <v>2</v>
      </c>
      <c r="E14" s="678" t="str">
        <f>IF(ISBLANK('シート2-6-1リハ'!E14),"",'シート2-6-1リハ'!E14)</f>
        <v/>
      </c>
      <c r="F14" s="679"/>
      <c r="G14" s="679"/>
      <c r="H14" s="679"/>
      <c r="I14" s="679"/>
      <c r="J14" s="679"/>
      <c r="K14" s="679"/>
      <c r="L14" s="679"/>
      <c r="M14" s="679"/>
      <c r="N14" s="679"/>
      <c r="O14" s="679"/>
      <c r="P14" s="679"/>
      <c r="Q14" s="679"/>
      <c r="R14" s="679"/>
      <c r="S14" s="679"/>
      <c r="T14" s="679"/>
      <c r="U14" s="680"/>
      <c r="V14" s="496"/>
      <c r="W14" s="374"/>
      <c r="X14" s="377"/>
      <c r="Y14" s="521"/>
      <c r="Z14" s="522"/>
      <c r="AA14" s="522"/>
      <c r="AB14" s="522"/>
      <c r="AC14" s="523"/>
      <c r="AE14" s="105">
        <v>0.34722222222222199</v>
      </c>
    </row>
    <row r="15" spans="1:38" s="73" customFormat="1" x14ac:dyDescent="0.15">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E15" s="105">
        <v>0.35069444444444497</v>
      </c>
    </row>
    <row r="16" spans="1:38" s="73" customFormat="1" ht="13.5" customHeight="1" x14ac:dyDescent="0.15">
      <c r="B16" s="503" t="s">
        <v>33</v>
      </c>
      <c r="C16" s="504"/>
      <c r="D16" s="504"/>
      <c r="E16" s="504"/>
      <c r="F16" s="504"/>
      <c r="G16" s="504"/>
      <c r="H16" s="504"/>
      <c r="I16" s="504"/>
      <c r="J16" s="504" t="s">
        <v>123</v>
      </c>
      <c r="K16" s="504"/>
      <c r="L16" s="504"/>
      <c r="M16" s="504"/>
      <c r="N16" s="504"/>
      <c r="O16" s="504"/>
      <c r="P16" s="504"/>
      <c r="Q16" s="504"/>
      <c r="R16" s="504"/>
      <c r="S16" s="504"/>
      <c r="T16" s="504"/>
      <c r="U16" s="504"/>
      <c r="V16" s="504"/>
      <c r="W16" s="504"/>
      <c r="X16" s="504"/>
      <c r="Y16" s="504"/>
      <c r="Z16" s="504"/>
      <c r="AA16" s="504"/>
      <c r="AB16" s="504"/>
      <c r="AC16" s="505"/>
      <c r="AE16" s="105">
        <v>0.35416666666666702</v>
      </c>
    </row>
    <row r="17" spans="1:37" s="73" customFormat="1" ht="14.25" thickBot="1" x14ac:dyDescent="0.2">
      <c r="B17" s="665"/>
      <c r="C17" s="578"/>
      <c r="D17" s="578"/>
      <c r="E17" s="578"/>
      <c r="F17" s="578"/>
      <c r="G17" s="578"/>
      <c r="H17" s="578"/>
      <c r="I17" s="578"/>
      <c r="J17" s="578"/>
      <c r="K17" s="578"/>
      <c r="L17" s="578"/>
      <c r="M17" s="578"/>
      <c r="N17" s="578"/>
      <c r="O17" s="578"/>
      <c r="P17" s="578"/>
      <c r="Q17" s="578"/>
      <c r="R17" s="578"/>
      <c r="S17" s="578"/>
      <c r="T17" s="578"/>
      <c r="U17" s="578"/>
      <c r="V17" s="578"/>
      <c r="W17" s="578"/>
      <c r="X17" s="578"/>
      <c r="Y17" s="578"/>
      <c r="Z17" s="578"/>
      <c r="AA17" s="578"/>
      <c r="AB17" s="578"/>
      <c r="AC17" s="666"/>
      <c r="AE17" s="105">
        <v>0.35763888888888901</v>
      </c>
    </row>
    <row r="18" spans="1:37" s="73" customFormat="1" ht="129.75" customHeight="1" x14ac:dyDescent="0.15">
      <c r="B18" s="147" t="s">
        <v>72</v>
      </c>
      <c r="C18" s="667" t="s">
        <v>125</v>
      </c>
      <c r="D18" s="667"/>
      <c r="E18" s="667"/>
      <c r="F18" s="667"/>
      <c r="G18" s="667"/>
      <c r="H18" s="667"/>
      <c r="I18" s="668"/>
      <c r="J18" s="695"/>
      <c r="K18" s="696"/>
      <c r="L18" s="696"/>
      <c r="M18" s="696"/>
      <c r="N18" s="696"/>
      <c r="O18" s="696"/>
      <c r="P18" s="696"/>
      <c r="Q18" s="696"/>
      <c r="R18" s="696"/>
      <c r="S18" s="696"/>
      <c r="T18" s="696"/>
      <c r="U18" s="696"/>
      <c r="V18" s="696"/>
      <c r="W18" s="696"/>
      <c r="X18" s="696"/>
      <c r="Y18" s="696"/>
      <c r="Z18" s="696"/>
      <c r="AA18" s="696"/>
      <c r="AB18" s="696"/>
      <c r="AC18" s="697"/>
      <c r="AE18" s="105">
        <v>0.36111111111111099</v>
      </c>
      <c r="AJ18" s="259"/>
      <c r="AK18" s="259"/>
    </row>
    <row r="19" spans="1:37" s="73" customFormat="1" ht="129.75" customHeight="1" x14ac:dyDescent="0.15">
      <c r="B19" s="148" t="s">
        <v>113</v>
      </c>
      <c r="C19" s="655" t="s">
        <v>124</v>
      </c>
      <c r="D19" s="655"/>
      <c r="E19" s="655"/>
      <c r="F19" s="655"/>
      <c r="G19" s="655"/>
      <c r="H19" s="655"/>
      <c r="I19" s="656"/>
      <c r="J19" s="689"/>
      <c r="K19" s="690"/>
      <c r="L19" s="690"/>
      <c r="M19" s="690"/>
      <c r="N19" s="690"/>
      <c r="O19" s="690"/>
      <c r="P19" s="690"/>
      <c r="Q19" s="690"/>
      <c r="R19" s="690"/>
      <c r="S19" s="690"/>
      <c r="T19" s="690"/>
      <c r="U19" s="690"/>
      <c r="V19" s="690"/>
      <c r="W19" s="690"/>
      <c r="X19" s="690"/>
      <c r="Y19" s="690"/>
      <c r="Z19" s="690"/>
      <c r="AA19" s="690"/>
      <c r="AB19" s="690"/>
      <c r="AC19" s="691"/>
      <c r="AE19" s="105">
        <v>0.36458333333333398</v>
      </c>
      <c r="AJ19" s="259"/>
      <c r="AK19" s="259"/>
    </row>
    <row r="20" spans="1:37" s="73" customFormat="1" ht="129.75" customHeight="1" x14ac:dyDescent="0.15">
      <c r="B20" s="148" t="s">
        <v>114</v>
      </c>
      <c r="C20" s="655" t="s">
        <v>329</v>
      </c>
      <c r="D20" s="655"/>
      <c r="E20" s="655"/>
      <c r="F20" s="655"/>
      <c r="G20" s="655"/>
      <c r="H20" s="655"/>
      <c r="I20" s="656"/>
      <c r="J20" s="689"/>
      <c r="K20" s="690"/>
      <c r="L20" s="690"/>
      <c r="M20" s="690"/>
      <c r="N20" s="690"/>
      <c r="O20" s="690"/>
      <c r="P20" s="690"/>
      <c r="Q20" s="690"/>
      <c r="R20" s="690"/>
      <c r="S20" s="690"/>
      <c r="T20" s="690"/>
      <c r="U20" s="690"/>
      <c r="V20" s="690"/>
      <c r="W20" s="690"/>
      <c r="X20" s="690"/>
      <c r="Y20" s="690"/>
      <c r="Z20" s="690"/>
      <c r="AA20" s="690"/>
      <c r="AB20" s="690"/>
      <c r="AC20" s="691"/>
      <c r="AE20" s="105">
        <v>0.36805555555555602</v>
      </c>
    </row>
    <row r="21" spans="1:37" s="73" customFormat="1" ht="129.75" customHeight="1" thickBot="1" x14ac:dyDescent="0.2">
      <c r="B21" s="149" t="s">
        <v>119</v>
      </c>
      <c r="C21" s="660" t="s">
        <v>328</v>
      </c>
      <c r="D21" s="660"/>
      <c r="E21" s="660"/>
      <c r="F21" s="660"/>
      <c r="G21" s="660"/>
      <c r="H21" s="660"/>
      <c r="I21" s="661"/>
      <c r="J21" s="692"/>
      <c r="K21" s="693"/>
      <c r="L21" s="693"/>
      <c r="M21" s="693"/>
      <c r="N21" s="693"/>
      <c r="O21" s="693"/>
      <c r="P21" s="693"/>
      <c r="Q21" s="693"/>
      <c r="R21" s="693"/>
      <c r="S21" s="693"/>
      <c r="T21" s="693"/>
      <c r="U21" s="693"/>
      <c r="V21" s="693"/>
      <c r="W21" s="693"/>
      <c r="X21" s="693"/>
      <c r="Y21" s="693"/>
      <c r="Z21" s="693"/>
      <c r="AA21" s="693"/>
      <c r="AB21" s="693"/>
      <c r="AC21" s="694"/>
      <c r="AE21" s="105">
        <v>0.37152777777777801</v>
      </c>
    </row>
    <row r="22" spans="1:37" s="73" customFormat="1" x14ac:dyDescent="0.15">
      <c r="AE22" s="105">
        <v>0.375</v>
      </c>
    </row>
    <row r="23" spans="1:37" s="6" customFormat="1" x14ac:dyDescent="0.15">
      <c r="AE23" s="105">
        <v>0.37847222222222299</v>
      </c>
    </row>
    <row r="24" spans="1:37" s="6" customFormat="1" x14ac:dyDescent="0.15">
      <c r="AE24" s="105">
        <v>0.38194444444444497</v>
      </c>
    </row>
    <row r="25" spans="1:37" s="6" customFormat="1" x14ac:dyDescent="0.15">
      <c r="AE25" s="105">
        <v>0.38541666666666702</v>
      </c>
    </row>
    <row r="26" spans="1:37" s="6" customFormat="1" x14ac:dyDescent="0.15">
      <c r="AE26" s="105">
        <v>0.38888888888889001</v>
      </c>
    </row>
    <row r="27" spans="1:37" s="6" customFormat="1" ht="17.25" x14ac:dyDescent="0.1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105">
        <v>0.39236111111111199</v>
      </c>
    </row>
    <row r="28" spans="1:37" s="6" customFormat="1" ht="17.25" x14ac:dyDescent="0.1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105">
        <v>0.39583333333333398</v>
      </c>
    </row>
    <row r="29" spans="1:37" s="6" customFormat="1" ht="17.25" x14ac:dyDescent="0.1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105">
        <v>0.39930555555555602</v>
      </c>
    </row>
    <row r="30" spans="1:37" s="6" customFormat="1" ht="17.25" x14ac:dyDescent="0.1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105">
        <v>0.40277777777777901</v>
      </c>
    </row>
    <row r="31" spans="1:37" s="6" customFormat="1" ht="17.25" x14ac:dyDescent="0.1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105">
        <v>0.406250000000001</v>
      </c>
    </row>
    <row r="32" spans="1:37" s="6" customFormat="1" ht="17.25" x14ac:dyDescent="0.1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105">
        <v>0.40972222222222299</v>
      </c>
    </row>
    <row r="33" spans="1:31" s="6" customFormat="1" ht="17.25" x14ac:dyDescent="0.1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105">
        <v>0.41319444444444497</v>
      </c>
    </row>
    <row r="34" spans="1:31" s="6" customFormat="1" ht="17.25" x14ac:dyDescent="0.1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105">
        <v>0.41666666666666802</v>
      </c>
    </row>
    <row r="35" spans="1:31" s="6" customFormat="1" ht="17.25" x14ac:dyDescent="0.1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105">
        <v>0.42013888888889001</v>
      </c>
    </row>
    <row r="36" spans="1:31" s="6" customFormat="1" ht="17.25" x14ac:dyDescent="0.1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105">
        <v>0.42361111111111199</v>
      </c>
    </row>
    <row r="37" spans="1:31" s="6" customFormat="1" ht="17.25" x14ac:dyDescent="0.1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105">
        <v>0.42708333333333398</v>
      </c>
    </row>
    <row r="38" spans="1:31" s="6" customFormat="1" ht="17.25" x14ac:dyDescent="0.1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105">
        <v>0.43055555555555702</v>
      </c>
    </row>
    <row r="39" spans="1:31" s="6" customFormat="1" ht="17.25" x14ac:dyDescent="0.1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105">
        <v>0.43402777777777901</v>
      </c>
    </row>
    <row r="40" spans="1:31" s="6" customFormat="1" ht="17.25" x14ac:dyDescent="0.1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105">
        <v>0.437500000000001</v>
      </c>
    </row>
    <row r="41" spans="1:31" s="6" customFormat="1" ht="17.25" x14ac:dyDescent="0.1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105">
        <v>0.44097222222222299</v>
      </c>
    </row>
    <row r="42" spans="1:31" s="6" customFormat="1" ht="17.25" x14ac:dyDescent="0.1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105">
        <v>0.44444444444444497</v>
      </c>
    </row>
    <row r="43" spans="1:31" s="6" customFormat="1" ht="17.25" x14ac:dyDescent="0.1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105">
        <v>0.44791666666666802</v>
      </c>
    </row>
    <row r="44" spans="1:31" s="6" customFormat="1" ht="17.25" x14ac:dyDescent="0.1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105">
        <v>0.45138888888889001</v>
      </c>
    </row>
    <row r="45" spans="1:31" s="6" customFormat="1" ht="17.25" x14ac:dyDescent="0.1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105">
        <v>0.45486111111111199</v>
      </c>
    </row>
    <row r="46" spans="1:31" s="6" customFormat="1" ht="17.25" x14ac:dyDescent="0.1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105">
        <v>0.45833333333333498</v>
      </c>
    </row>
    <row r="47" spans="1:31" s="6" customFormat="1" ht="17.25" x14ac:dyDescent="0.1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105">
        <v>0.46180555555555702</v>
      </c>
    </row>
    <row r="48" spans="1:31" s="6" customFormat="1" ht="17.25" x14ac:dyDescent="0.1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105">
        <v>0.46527777777777901</v>
      </c>
    </row>
    <row r="49" spans="1:31" s="6" customFormat="1" ht="17.25" x14ac:dyDescent="0.1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105">
        <v>0.468750000000001</v>
      </c>
    </row>
    <row r="50" spans="1:31" s="6" customFormat="1" ht="17.25"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105">
        <v>0.47222222222222399</v>
      </c>
    </row>
    <row r="51" spans="1:31" s="6" customFormat="1" ht="17.25"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105">
        <v>0.47569444444444597</v>
      </c>
    </row>
    <row r="52" spans="1:31" s="6" customFormat="1" ht="17.25"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105">
        <v>0.47916666666666802</v>
      </c>
    </row>
    <row r="53" spans="1:31" s="6" customFormat="1" ht="17.25"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105">
        <v>0.48263888888889001</v>
      </c>
    </row>
    <row r="54" spans="1:31" s="6" customFormat="1" ht="17.25"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105">
        <v>0.48611111111111299</v>
      </c>
    </row>
    <row r="55" spans="1:31" s="6" customFormat="1" ht="17.25"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105">
        <v>0.48958333333333498</v>
      </c>
    </row>
    <row r="56" spans="1:31" s="6" customFormat="1" ht="17.25"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105">
        <v>0.49305555555555702</v>
      </c>
    </row>
    <row r="57" spans="1:31" s="6" customFormat="1" ht="17.25"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105">
        <v>0.49652777777777901</v>
      </c>
    </row>
    <row r="58" spans="1:31" s="6" customFormat="1" ht="17.25"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105">
        <v>0.500000000000002</v>
      </c>
    </row>
    <row r="59" spans="1:31" s="6" customFormat="1" ht="17.25"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105">
        <v>0.50347222222222399</v>
      </c>
    </row>
    <row r="60" spans="1:31" s="6" customFormat="1" ht="17.25"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105">
        <v>0.50694444444444597</v>
      </c>
    </row>
    <row r="61" spans="1:31" s="6" customFormat="1" ht="17.25"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105">
        <v>0.51041666666666896</v>
      </c>
    </row>
    <row r="62" spans="1:31" s="6" customFormat="1" ht="17.25"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105">
        <v>0.51388888888889095</v>
      </c>
    </row>
    <row r="63" spans="1:31" s="6" customFormat="1" ht="17.25"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105">
        <v>0.51736111111111305</v>
      </c>
    </row>
    <row r="64" spans="1:31" s="6" customFormat="1" ht="17.25"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105">
        <v>0.52083333333333504</v>
      </c>
    </row>
    <row r="65" spans="1:31" s="6" customFormat="1" ht="17.25"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105">
        <v>0.52430555555555802</v>
      </c>
    </row>
    <row r="66" spans="1:31" s="6" customFormat="1" ht="17.25"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105">
        <v>0.52777777777778001</v>
      </c>
    </row>
    <row r="67" spans="1:31" s="6" customFormat="1" ht="17.25"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105">
        <v>0.531250000000002</v>
      </c>
    </row>
    <row r="68" spans="1:31" s="6" customFormat="1" ht="17.25"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105">
        <v>0.53472222222222399</v>
      </c>
    </row>
    <row r="69" spans="1:31" s="6" customFormat="1"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105">
        <v>0.53819444444444697</v>
      </c>
    </row>
    <row r="70" spans="1:31" s="6"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105">
        <v>0.54166666666666896</v>
      </c>
    </row>
    <row r="71" spans="1:31" s="6"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105">
        <v>0.54513888888889095</v>
      </c>
    </row>
    <row r="72" spans="1:31" s="6"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105">
        <v>0.54861111111111305</v>
      </c>
    </row>
    <row r="73" spans="1:31" s="6"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105">
        <v>0.55208333333333603</v>
      </c>
    </row>
    <row r="74" spans="1:31" s="6"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105">
        <v>0.55555555555555802</v>
      </c>
    </row>
    <row r="75" spans="1:31" s="6"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105">
        <v>0.55902777777778001</v>
      </c>
    </row>
    <row r="76" spans="1:31" s="6"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105">
        <v>0.562500000000003</v>
      </c>
    </row>
    <row r="77" spans="1:31" s="6"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105">
        <v>0.56597222222222499</v>
      </c>
    </row>
    <row r="78" spans="1:31" s="6"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105">
        <v>0.56944444444444697</v>
      </c>
    </row>
    <row r="79" spans="1:31" s="6"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105">
        <v>0.57291666666666896</v>
      </c>
    </row>
    <row r="80" spans="1:31" s="6"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105">
        <v>0.57638888888889195</v>
      </c>
    </row>
    <row r="81" spans="1:31" s="6"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105">
        <v>0.57986111111111405</v>
      </c>
    </row>
    <row r="82" spans="1:31" s="6"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105">
        <v>0.58333333333333603</v>
      </c>
    </row>
    <row r="83" spans="1:31" s="6"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105">
        <v>0.58680555555555802</v>
      </c>
    </row>
    <row r="84" spans="1:31" s="6"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105">
        <v>0.59027777777778101</v>
      </c>
    </row>
    <row r="85" spans="1:31" s="6"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105">
        <v>0.593750000000003</v>
      </c>
    </row>
    <row r="86" spans="1:31" s="6"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105">
        <v>0.59722222222222499</v>
      </c>
    </row>
    <row r="87" spans="1:31" s="6"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105">
        <v>0.60069444444444697</v>
      </c>
    </row>
    <row r="88" spans="1:31" s="6"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105">
        <v>0.60416666666666996</v>
      </c>
    </row>
    <row r="89" spans="1:31" s="6"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105">
        <v>0.60763888888889195</v>
      </c>
    </row>
    <row r="90" spans="1:31" s="6"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105">
        <v>0.61111111111111405</v>
      </c>
    </row>
    <row r="91" spans="1:31" s="6"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105">
        <v>0.61458333333333603</v>
      </c>
    </row>
    <row r="92" spans="1:31" s="6"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105">
        <v>0.61805555555555902</v>
      </c>
    </row>
    <row r="93" spans="1:31" s="6" customFormat="1" x14ac:dyDescent="0.15">
      <c r="A93" s="5"/>
      <c r="AD93" s="5"/>
      <c r="AE93" s="105">
        <v>0.62152777777778101</v>
      </c>
    </row>
    <row r="94" spans="1:31" x14ac:dyDescent="0.15">
      <c r="AE94" s="105">
        <v>0.625000000000003</v>
      </c>
    </row>
    <row r="95" spans="1:31" x14ac:dyDescent="0.15">
      <c r="AE95" s="105">
        <v>0.62847222222222598</v>
      </c>
    </row>
    <row r="96" spans="1:31" x14ac:dyDescent="0.15">
      <c r="AE96" s="105">
        <v>0.63194444444444797</v>
      </c>
    </row>
    <row r="97" spans="31:31" x14ac:dyDescent="0.15">
      <c r="AE97" s="105">
        <v>0.63541666666666996</v>
      </c>
    </row>
    <row r="98" spans="31:31" x14ac:dyDescent="0.15">
      <c r="AE98" s="105">
        <v>0.63888888888889195</v>
      </c>
    </row>
    <row r="99" spans="31:31" x14ac:dyDescent="0.15">
      <c r="AE99" s="105">
        <v>0.64236111111111505</v>
      </c>
    </row>
    <row r="100" spans="31:31" x14ac:dyDescent="0.15">
      <c r="AE100" s="105">
        <v>0.64583333333333703</v>
      </c>
    </row>
    <row r="101" spans="31:31" x14ac:dyDescent="0.15">
      <c r="AE101" s="105">
        <v>0.64930555555555902</v>
      </c>
    </row>
    <row r="102" spans="31:31" x14ac:dyDescent="0.15">
      <c r="AE102" s="105">
        <v>0.65277777777778101</v>
      </c>
    </row>
    <row r="103" spans="31:31" x14ac:dyDescent="0.15">
      <c r="AE103" s="105">
        <v>0.656250000000004</v>
      </c>
    </row>
    <row r="104" spans="31:31" x14ac:dyDescent="0.15">
      <c r="AE104" s="105">
        <v>0.65972222222222598</v>
      </c>
    </row>
    <row r="105" spans="31:31" x14ac:dyDescent="0.15">
      <c r="AE105" s="105">
        <v>0.66319444444444797</v>
      </c>
    </row>
    <row r="106" spans="31:31" x14ac:dyDescent="0.15">
      <c r="AE106" s="105">
        <v>0.66666666666666996</v>
      </c>
    </row>
    <row r="107" spans="31:31" x14ac:dyDescent="0.15">
      <c r="AE107" s="105">
        <v>0.67013888888889295</v>
      </c>
    </row>
    <row r="108" spans="31:31" x14ac:dyDescent="0.15">
      <c r="AE108" s="105">
        <v>0.67361111111111505</v>
      </c>
    </row>
    <row r="109" spans="31:31" x14ac:dyDescent="0.15">
      <c r="AE109" s="105">
        <v>0.67708333333333703</v>
      </c>
    </row>
    <row r="110" spans="31:31" x14ac:dyDescent="0.15">
      <c r="AE110" s="105">
        <v>0.68055555555556002</v>
      </c>
    </row>
    <row r="111" spans="31:31" x14ac:dyDescent="0.15">
      <c r="AE111" s="105">
        <v>0.68402777777778201</v>
      </c>
    </row>
    <row r="112" spans="31:31" x14ac:dyDescent="0.15">
      <c r="AE112" s="105">
        <v>0.687500000000004</v>
      </c>
    </row>
    <row r="113" spans="31:31" x14ac:dyDescent="0.15">
      <c r="AE113" s="105">
        <v>0.69097222222222598</v>
      </c>
    </row>
    <row r="114" spans="31:31" x14ac:dyDescent="0.15">
      <c r="AE114" s="105">
        <v>0.69444444444444897</v>
      </c>
    </row>
    <row r="115" spans="31:31" x14ac:dyDescent="0.15">
      <c r="AE115" s="105">
        <v>0.69791666666667096</v>
      </c>
    </row>
    <row r="116" spans="31:31" x14ac:dyDescent="0.15">
      <c r="AE116" s="105">
        <v>0.70138888888889295</v>
      </c>
    </row>
    <row r="117" spans="31:31" x14ac:dyDescent="0.15">
      <c r="AE117" s="105">
        <v>0.70486111111111505</v>
      </c>
    </row>
    <row r="118" spans="31:31" x14ac:dyDescent="0.15">
      <c r="AE118" s="105">
        <v>0.70833333333333803</v>
      </c>
    </row>
    <row r="119" spans="31:31" x14ac:dyDescent="0.15">
      <c r="AE119" s="105">
        <v>0.71180555555556002</v>
      </c>
    </row>
    <row r="120" spans="31:31" x14ac:dyDescent="0.15">
      <c r="AE120" s="105">
        <v>0.71527777777778201</v>
      </c>
    </row>
    <row r="121" spans="31:31" x14ac:dyDescent="0.15">
      <c r="AE121" s="105">
        <v>0.718750000000004</v>
      </c>
    </row>
    <row r="122" spans="31:31" x14ac:dyDescent="0.15">
      <c r="AE122" s="105">
        <v>0.72222222222222698</v>
      </c>
    </row>
    <row r="123" spans="31:31" x14ac:dyDescent="0.15">
      <c r="AE123" s="105">
        <v>0.72569444444444897</v>
      </c>
    </row>
    <row r="124" spans="31:31" x14ac:dyDescent="0.15">
      <c r="AE124" s="105">
        <v>0.72916666666667096</v>
      </c>
    </row>
    <row r="125" spans="31:31" x14ac:dyDescent="0.15">
      <c r="AE125" s="105">
        <v>0.73263888888889395</v>
      </c>
    </row>
    <row r="126" spans="31:31" x14ac:dyDescent="0.15">
      <c r="AE126" s="105">
        <v>0.73611111111111605</v>
      </c>
    </row>
    <row r="127" spans="31:31" x14ac:dyDescent="0.15">
      <c r="AE127" s="105">
        <v>0.73958333333333803</v>
      </c>
    </row>
    <row r="128" spans="31:31" x14ac:dyDescent="0.15">
      <c r="AE128" s="105">
        <v>0.74305555555556002</v>
      </c>
    </row>
    <row r="129" spans="31:31" x14ac:dyDescent="0.15">
      <c r="AE129" s="105">
        <v>0.74652777777778301</v>
      </c>
    </row>
    <row r="130" spans="31:31" x14ac:dyDescent="0.15">
      <c r="AE130" s="105">
        <v>0.750000000000005</v>
      </c>
    </row>
    <row r="131" spans="31:31" x14ac:dyDescent="0.15">
      <c r="AE131" s="105">
        <v>0.75347222222222698</v>
      </c>
    </row>
    <row r="132" spans="31:31" x14ac:dyDescent="0.15">
      <c r="AE132" s="105">
        <v>0.75694444444444897</v>
      </c>
    </row>
    <row r="133" spans="31:31" x14ac:dyDescent="0.15">
      <c r="AE133" s="105">
        <v>0.76041666666667196</v>
      </c>
    </row>
    <row r="134" spans="31:31" x14ac:dyDescent="0.15">
      <c r="AE134" s="105">
        <v>0.76388888888889395</v>
      </c>
    </row>
    <row r="135" spans="31:31" x14ac:dyDescent="0.15">
      <c r="AE135" s="105">
        <v>0.76736111111111605</v>
      </c>
    </row>
    <row r="136" spans="31:31" x14ac:dyDescent="0.15">
      <c r="AE136" s="105">
        <v>0.77083333333333803</v>
      </c>
    </row>
    <row r="137" spans="31:31" x14ac:dyDescent="0.15">
      <c r="AE137" s="105">
        <v>0.77430555555556102</v>
      </c>
    </row>
    <row r="138" spans="31:31" x14ac:dyDescent="0.15">
      <c r="AE138" s="105">
        <v>0.77777777777778301</v>
      </c>
    </row>
    <row r="139" spans="31:31" x14ac:dyDescent="0.15">
      <c r="AE139" s="105">
        <v>0.781250000000005</v>
      </c>
    </row>
    <row r="140" spans="31:31" x14ac:dyDescent="0.15">
      <c r="AE140" s="105">
        <v>0.78472222222222798</v>
      </c>
    </row>
    <row r="141" spans="31:31" x14ac:dyDescent="0.15">
      <c r="AE141" s="105">
        <v>0.78819444444444997</v>
      </c>
    </row>
    <row r="142" spans="31:31" x14ac:dyDescent="0.15">
      <c r="AE142" s="105">
        <v>0.79166666666667196</v>
      </c>
    </row>
  </sheetData>
  <mergeCells count="30">
    <mergeCell ref="C20:I20"/>
    <mergeCell ref="J20:AC20"/>
    <mergeCell ref="C21:I21"/>
    <mergeCell ref="J21:AC21"/>
    <mergeCell ref="B16:I17"/>
    <mergeCell ref="J16:AC17"/>
    <mergeCell ref="C18:I18"/>
    <mergeCell ref="J18:AC18"/>
    <mergeCell ref="C19:I19"/>
    <mergeCell ref="J19:AC19"/>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s>
  <phoneticPr fontId="12"/>
  <dataValidations count="1">
    <dataValidation type="list" allowBlank="1" showInputMessage="1" showErrorMessage="1" sqref="M10:P11 R10:U11" xr:uid="{00000000-0002-0000-1700-000000000000}">
      <formula1>$AE$10:$AE$142</formula1>
    </dataValidation>
  </dataValidations>
  <pageMargins left="0.7" right="0.7" top="0.75" bottom="0.75" header="0.3" footer="0.3"/>
  <pageSetup paperSize="9" orientation="portrait" horizontalDpi="300" verticalDpi="300" r:id="rId1"/>
  <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30"/>
  <dimension ref="A1:AL142"/>
  <sheetViews>
    <sheetView showGridLines="0" zoomScaleNormal="100" workbookViewId="0">
      <selection activeCell="E13" sqref="E13:U13"/>
    </sheetView>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ustomWidth="1"/>
    <col min="30" max="30" width="1.875" style="6" customWidth="1"/>
    <col min="31" max="31" width="9" style="6" hidden="1" customWidth="1"/>
    <col min="32" max="34" width="9" style="6" customWidth="1"/>
  </cols>
  <sheetData>
    <row r="1" spans="1:38" s="6" customFormat="1" ht="21" x14ac:dyDescent="0.15">
      <c r="A1" s="1"/>
      <c r="B1" s="2" t="s">
        <v>122</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38" s="73" customFormat="1" ht="3" customHeight="1" x14ac:dyDescent="0.15">
      <c r="B2" s="74"/>
      <c r="AE2" s="75"/>
    </row>
    <row r="3" spans="1:38" s="73" customFormat="1" ht="42" customHeight="1" x14ac:dyDescent="0.15">
      <c r="B3" s="381" t="s">
        <v>224</v>
      </c>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264"/>
      <c r="AE3" s="77"/>
    </row>
    <row r="4" spans="1:38" s="73" customFormat="1" ht="7.5" customHeight="1" x14ac:dyDescent="0.15">
      <c r="B4" s="264"/>
      <c r="C4" s="264"/>
      <c r="D4" s="264"/>
      <c r="E4" s="264"/>
      <c r="F4" s="264"/>
      <c r="G4" s="264"/>
      <c r="H4" s="264"/>
      <c r="I4" s="264"/>
      <c r="J4" s="264"/>
      <c r="K4" s="264"/>
      <c r="L4" s="264"/>
      <c r="M4" s="264"/>
      <c r="N4" s="264"/>
      <c r="O4" s="264"/>
      <c r="P4" s="264"/>
      <c r="Q4" s="264"/>
      <c r="R4" s="264"/>
      <c r="S4" s="264"/>
      <c r="T4" s="264"/>
      <c r="U4" s="264"/>
      <c r="V4" s="264"/>
      <c r="W4" s="264"/>
      <c r="X4" s="264"/>
      <c r="Y4" s="264"/>
      <c r="Z4" s="264"/>
      <c r="AA4" s="264"/>
      <c r="AB4" s="264"/>
      <c r="AC4" s="264"/>
      <c r="AD4" s="264"/>
      <c r="AE4" s="77"/>
    </row>
    <row r="5" spans="1:38" s="73" customFormat="1" ht="7.5" customHeight="1" x14ac:dyDescent="0.15">
      <c r="A5" s="78"/>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80"/>
      <c r="AE5" s="75"/>
    </row>
    <row r="6" spans="1:38" s="73" customFormat="1" ht="18.75" customHeight="1" x14ac:dyDescent="0.15">
      <c r="A6" s="78"/>
      <c r="B6" s="481" t="s">
        <v>28</v>
      </c>
      <c r="C6" s="481"/>
      <c r="D6" s="516" t="s">
        <v>223</v>
      </c>
      <c r="E6" s="516"/>
      <c r="F6" s="516"/>
      <c r="G6" s="516"/>
      <c r="H6" s="516"/>
      <c r="I6" s="516"/>
      <c r="J6" s="516"/>
      <c r="K6" s="516"/>
      <c r="L6" s="516"/>
      <c r="M6" s="516"/>
      <c r="N6" s="516"/>
      <c r="O6" s="516"/>
      <c r="P6" s="516"/>
      <c r="Q6" s="516"/>
      <c r="R6" s="516"/>
      <c r="S6" s="516"/>
      <c r="T6" s="516"/>
      <c r="U6" s="516"/>
      <c r="V6" s="516"/>
      <c r="W6" s="516"/>
      <c r="X6" s="516"/>
      <c r="Y6" s="516"/>
      <c r="Z6" s="516"/>
      <c r="AA6" s="516"/>
      <c r="AB6" s="516"/>
      <c r="AC6" s="517"/>
      <c r="AE6" s="75"/>
      <c r="AF6" s="73" t="s">
        <v>151</v>
      </c>
    </row>
    <row r="7" spans="1:38" s="73" customFormat="1" ht="32.1" customHeight="1" x14ac:dyDescent="0.15">
      <c r="A7" s="78"/>
      <c r="B7" s="482" t="s">
        <v>327</v>
      </c>
      <c r="C7" s="482"/>
      <c r="D7" s="623" t="str">
        <f>'シート2-6-3認知'!D7:AC7</f>
        <v>⑥-3ケアマネジメントの演習「認知症に関する事例」</v>
      </c>
      <c r="E7" s="623"/>
      <c r="F7" s="623"/>
      <c r="G7" s="623"/>
      <c r="H7" s="623"/>
      <c r="I7" s="623"/>
      <c r="J7" s="623"/>
      <c r="K7" s="623"/>
      <c r="L7" s="623"/>
      <c r="M7" s="623"/>
      <c r="N7" s="623"/>
      <c r="O7" s="623"/>
      <c r="P7" s="623"/>
      <c r="Q7" s="623"/>
      <c r="R7" s="623"/>
      <c r="S7" s="623"/>
      <c r="T7" s="623"/>
      <c r="U7" s="623"/>
      <c r="V7" s="623"/>
      <c r="W7" s="623"/>
      <c r="X7" s="623"/>
      <c r="Y7" s="623"/>
      <c r="Z7" s="623"/>
      <c r="AA7" s="623"/>
      <c r="AB7" s="623"/>
      <c r="AC7" s="624"/>
      <c r="AE7" s="75"/>
    </row>
    <row r="8" spans="1:38" s="73" customFormat="1" ht="7.5" customHeight="1" x14ac:dyDescent="0.15">
      <c r="A8" s="78"/>
      <c r="B8" s="82"/>
      <c r="C8" s="83"/>
      <c r="D8" s="83"/>
      <c r="E8" s="83"/>
      <c r="F8" s="83"/>
      <c r="G8" s="83"/>
      <c r="H8" s="83"/>
      <c r="I8" s="82"/>
      <c r="J8" s="83"/>
      <c r="K8" s="83"/>
      <c r="L8" s="83"/>
      <c r="M8" s="83"/>
      <c r="N8" s="83"/>
      <c r="O8" s="83"/>
      <c r="P8" s="83"/>
      <c r="Q8" s="83"/>
      <c r="R8" s="83"/>
      <c r="S8" s="83"/>
      <c r="T8" s="83"/>
      <c r="U8" s="83"/>
      <c r="V8" s="83"/>
      <c r="W8" s="83"/>
      <c r="X8" s="83"/>
      <c r="Y8" s="83"/>
      <c r="Z8" s="83"/>
      <c r="AA8" s="83"/>
      <c r="AB8" s="83"/>
      <c r="AC8" s="84"/>
      <c r="AE8" s="75"/>
    </row>
    <row r="9" spans="1:38" s="73" customFormat="1" ht="7.5" customHeight="1" thickBot="1" x14ac:dyDescent="0.2">
      <c r="AE9" s="75"/>
    </row>
    <row r="10" spans="1:38" s="73" customFormat="1" ht="18.75" customHeight="1" x14ac:dyDescent="0.15">
      <c r="B10" s="374" t="s">
        <v>29</v>
      </c>
      <c r="C10" s="374"/>
      <c r="D10" s="265">
        <v>1</v>
      </c>
      <c r="E10" s="698" t="str">
        <f>IF(ISBLANK('シート2-6-3認知'!E10),"",'シート2-6-3認知'!E10)</f>
        <v/>
      </c>
      <c r="F10" s="699"/>
      <c r="G10" s="699"/>
      <c r="H10" s="699"/>
      <c r="I10" s="700"/>
      <c r="J10" s="496" t="s">
        <v>30</v>
      </c>
      <c r="K10" s="374"/>
      <c r="L10" s="266">
        <v>1</v>
      </c>
      <c r="M10" s="684"/>
      <c r="N10" s="685"/>
      <c r="O10" s="685"/>
      <c r="P10" s="686"/>
      <c r="Q10" s="87" t="s">
        <v>1</v>
      </c>
      <c r="R10" s="684"/>
      <c r="S10" s="687"/>
      <c r="T10" s="687"/>
      <c r="U10" s="688"/>
      <c r="V10" s="496" t="s">
        <v>2</v>
      </c>
      <c r="W10" s="374"/>
      <c r="X10" s="374"/>
      <c r="Y10" s="518" t="str">
        <f>IF(ISBLANK(シート1!N7),"",シート1!N7)</f>
        <v/>
      </c>
      <c r="Z10" s="519"/>
      <c r="AA10" s="519"/>
      <c r="AB10" s="519"/>
      <c r="AC10" s="520"/>
      <c r="AE10" s="105">
        <v>0.33333333333333331</v>
      </c>
    </row>
    <row r="11" spans="1:38" s="73" customFormat="1" ht="18.75" customHeight="1" thickBot="1" x14ac:dyDescent="0.2">
      <c r="B11" s="374"/>
      <c r="C11" s="374"/>
      <c r="D11" s="267">
        <v>2</v>
      </c>
      <c r="E11" s="672"/>
      <c r="F11" s="673"/>
      <c r="G11" s="673"/>
      <c r="H11" s="673"/>
      <c r="I11" s="674"/>
      <c r="J11" s="496"/>
      <c r="K11" s="374"/>
      <c r="L11" s="266">
        <v>2</v>
      </c>
      <c r="M11" s="675"/>
      <c r="N11" s="676"/>
      <c r="O11" s="676"/>
      <c r="P11" s="677"/>
      <c r="Q11" s="87" t="s">
        <v>1</v>
      </c>
      <c r="R11" s="675"/>
      <c r="S11" s="676"/>
      <c r="T11" s="676"/>
      <c r="U11" s="677"/>
      <c r="V11" s="496"/>
      <c r="W11" s="374"/>
      <c r="X11" s="374"/>
      <c r="Y11" s="521"/>
      <c r="Z11" s="522"/>
      <c r="AA11" s="522"/>
      <c r="AB11" s="522"/>
      <c r="AC11" s="523"/>
      <c r="AD11" s="89"/>
      <c r="AE11" s="105">
        <v>0.33680555555555558</v>
      </c>
    </row>
    <row r="12" spans="1:38" s="90" customFormat="1" ht="3.75" customHeight="1" thickBot="1" x14ac:dyDescent="0.2">
      <c r="B12" s="91"/>
      <c r="C12" s="91"/>
      <c r="D12" s="270"/>
      <c r="E12" s="91"/>
      <c r="F12" s="91"/>
      <c r="G12" s="91"/>
      <c r="H12" s="91"/>
      <c r="I12" s="93"/>
      <c r="J12" s="270"/>
      <c r="K12" s="270"/>
      <c r="L12" s="91"/>
      <c r="M12" s="91"/>
      <c r="N12" s="91"/>
      <c r="O12" s="270"/>
      <c r="P12" s="270"/>
      <c r="Q12" s="270"/>
      <c r="R12" s="270"/>
      <c r="S12" s="91"/>
      <c r="T12" s="91"/>
      <c r="U12" s="91"/>
      <c r="V12" s="91"/>
      <c r="W12" s="91"/>
      <c r="X12" s="91"/>
      <c r="Y12" s="91"/>
      <c r="Z12" s="91"/>
      <c r="AA12" s="94"/>
      <c r="AB12" s="270"/>
      <c r="AC12" s="270"/>
      <c r="AE12" s="105">
        <v>0.34027777777777801</v>
      </c>
      <c r="AG12" s="73"/>
      <c r="AH12" s="73"/>
      <c r="AL12" s="73"/>
    </row>
    <row r="13" spans="1:38" s="73" customFormat="1" ht="18.75" customHeight="1" x14ac:dyDescent="0.15">
      <c r="B13" s="374" t="s">
        <v>4</v>
      </c>
      <c r="C13" s="374"/>
      <c r="D13" s="265">
        <v>1</v>
      </c>
      <c r="E13" s="701"/>
      <c r="F13" s="702"/>
      <c r="G13" s="702"/>
      <c r="H13" s="702"/>
      <c r="I13" s="702"/>
      <c r="J13" s="702"/>
      <c r="K13" s="702"/>
      <c r="L13" s="702"/>
      <c r="M13" s="702"/>
      <c r="N13" s="702"/>
      <c r="O13" s="702"/>
      <c r="P13" s="702"/>
      <c r="Q13" s="702"/>
      <c r="R13" s="702"/>
      <c r="S13" s="702"/>
      <c r="T13" s="702"/>
      <c r="U13" s="703"/>
      <c r="V13" s="496" t="s">
        <v>3</v>
      </c>
      <c r="W13" s="374"/>
      <c r="X13" s="377"/>
      <c r="Y13" s="518" t="str">
        <f>IF(ISBLANK(シート1!N9),"",シート1!N9)</f>
        <v/>
      </c>
      <c r="Z13" s="519"/>
      <c r="AA13" s="519"/>
      <c r="AB13" s="519"/>
      <c r="AC13" s="520"/>
      <c r="AE13" s="105">
        <v>0.34375</v>
      </c>
    </row>
    <row r="14" spans="1:38" s="73" customFormat="1" ht="18.75" customHeight="1" thickBot="1" x14ac:dyDescent="0.2">
      <c r="B14" s="374"/>
      <c r="C14" s="374"/>
      <c r="D14" s="267">
        <v>2</v>
      </c>
      <c r="E14" s="678"/>
      <c r="F14" s="679"/>
      <c r="G14" s="679"/>
      <c r="H14" s="679"/>
      <c r="I14" s="679"/>
      <c r="J14" s="679"/>
      <c r="K14" s="679"/>
      <c r="L14" s="679"/>
      <c r="M14" s="679"/>
      <c r="N14" s="679"/>
      <c r="O14" s="679"/>
      <c r="P14" s="679"/>
      <c r="Q14" s="679"/>
      <c r="R14" s="679"/>
      <c r="S14" s="679"/>
      <c r="T14" s="679"/>
      <c r="U14" s="680"/>
      <c r="V14" s="496"/>
      <c r="W14" s="374"/>
      <c r="X14" s="377"/>
      <c r="Y14" s="521"/>
      <c r="Z14" s="522"/>
      <c r="AA14" s="522"/>
      <c r="AB14" s="522"/>
      <c r="AC14" s="523"/>
      <c r="AE14" s="105">
        <v>0.34722222222222199</v>
      </c>
    </row>
    <row r="15" spans="1:38" s="73" customFormat="1" x14ac:dyDescent="0.15">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E15" s="105">
        <v>0.35069444444444497</v>
      </c>
    </row>
    <row r="16" spans="1:38" s="73" customFormat="1" ht="13.5" customHeight="1" x14ac:dyDescent="0.15">
      <c r="B16" s="503" t="s">
        <v>33</v>
      </c>
      <c r="C16" s="504"/>
      <c r="D16" s="504"/>
      <c r="E16" s="504"/>
      <c r="F16" s="504"/>
      <c r="G16" s="504"/>
      <c r="H16" s="504"/>
      <c r="I16" s="504"/>
      <c r="J16" s="504" t="s">
        <v>123</v>
      </c>
      <c r="K16" s="504"/>
      <c r="L16" s="504"/>
      <c r="M16" s="504"/>
      <c r="N16" s="504"/>
      <c r="O16" s="504"/>
      <c r="P16" s="504"/>
      <c r="Q16" s="504"/>
      <c r="R16" s="504"/>
      <c r="S16" s="504"/>
      <c r="T16" s="504"/>
      <c r="U16" s="504"/>
      <c r="V16" s="504"/>
      <c r="W16" s="504"/>
      <c r="X16" s="504"/>
      <c r="Y16" s="504"/>
      <c r="Z16" s="504"/>
      <c r="AA16" s="504"/>
      <c r="AB16" s="504"/>
      <c r="AC16" s="505"/>
      <c r="AE16" s="105">
        <v>0.35416666666666702</v>
      </c>
    </row>
    <row r="17" spans="1:37" s="73" customFormat="1" ht="14.25" thickBot="1" x14ac:dyDescent="0.2">
      <c r="B17" s="665"/>
      <c r="C17" s="578"/>
      <c r="D17" s="578"/>
      <c r="E17" s="578"/>
      <c r="F17" s="578"/>
      <c r="G17" s="578"/>
      <c r="H17" s="578"/>
      <c r="I17" s="578"/>
      <c r="J17" s="578"/>
      <c r="K17" s="578"/>
      <c r="L17" s="578"/>
      <c r="M17" s="578"/>
      <c r="N17" s="578"/>
      <c r="O17" s="578"/>
      <c r="P17" s="578"/>
      <c r="Q17" s="578"/>
      <c r="R17" s="578"/>
      <c r="S17" s="578"/>
      <c r="T17" s="578"/>
      <c r="U17" s="578"/>
      <c r="V17" s="578"/>
      <c r="W17" s="578"/>
      <c r="X17" s="578"/>
      <c r="Y17" s="578"/>
      <c r="Z17" s="578"/>
      <c r="AA17" s="578"/>
      <c r="AB17" s="578"/>
      <c r="AC17" s="666"/>
      <c r="AE17" s="105">
        <v>0.35763888888888901</v>
      </c>
    </row>
    <row r="18" spans="1:37" s="73" customFormat="1" ht="129.75" customHeight="1" x14ac:dyDescent="0.15">
      <c r="B18" s="147" t="s">
        <v>72</v>
      </c>
      <c r="C18" s="667" t="s">
        <v>125</v>
      </c>
      <c r="D18" s="667"/>
      <c r="E18" s="667"/>
      <c r="F18" s="667"/>
      <c r="G18" s="667"/>
      <c r="H18" s="667"/>
      <c r="I18" s="668"/>
      <c r="J18" s="695"/>
      <c r="K18" s="696"/>
      <c r="L18" s="696"/>
      <c r="M18" s="696"/>
      <c r="N18" s="696"/>
      <c r="O18" s="696"/>
      <c r="P18" s="696"/>
      <c r="Q18" s="696"/>
      <c r="R18" s="696"/>
      <c r="S18" s="696"/>
      <c r="T18" s="696"/>
      <c r="U18" s="696"/>
      <c r="V18" s="696"/>
      <c r="W18" s="696"/>
      <c r="X18" s="696"/>
      <c r="Y18" s="696"/>
      <c r="Z18" s="696"/>
      <c r="AA18" s="696"/>
      <c r="AB18" s="696"/>
      <c r="AC18" s="697"/>
      <c r="AE18" s="105">
        <v>0.36111111111111099</v>
      </c>
      <c r="AJ18" s="259"/>
      <c r="AK18" s="259"/>
    </row>
    <row r="19" spans="1:37" s="73" customFormat="1" ht="129.75" customHeight="1" x14ac:dyDescent="0.15">
      <c r="B19" s="148" t="s">
        <v>113</v>
      </c>
      <c r="C19" s="655" t="s">
        <v>124</v>
      </c>
      <c r="D19" s="655"/>
      <c r="E19" s="655"/>
      <c r="F19" s="655"/>
      <c r="G19" s="655"/>
      <c r="H19" s="655"/>
      <c r="I19" s="656"/>
      <c r="J19" s="689"/>
      <c r="K19" s="690"/>
      <c r="L19" s="690"/>
      <c r="M19" s="690"/>
      <c r="N19" s="690"/>
      <c r="O19" s="690"/>
      <c r="P19" s="690"/>
      <c r="Q19" s="690"/>
      <c r="R19" s="690"/>
      <c r="S19" s="690"/>
      <c r="T19" s="690"/>
      <c r="U19" s="690"/>
      <c r="V19" s="690"/>
      <c r="W19" s="690"/>
      <c r="X19" s="690"/>
      <c r="Y19" s="690"/>
      <c r="Z19" s="690"/>
      <c r="AA19" s="690"/>
      <c r="AB19" s="690"/>
      <c r="AC19" s="691"/>
      <c r="AE19" s="105">
        <v>0.36458333333333398</v>
      </c>
      <c r="AJ19" s="259"/>
      <c r="AK19" s="259"/>
    </row>
    <row r="20" spans="1:37" s="73" customFormat="1" ht="129.75" customHeight="1" x14ac:dyDescent="0.15">
      <c r="B20" s="148" t="s">
        <v>114</v>
      </c>
      <c r="C20" s="655" t="s">
        <v>329</v>
      </c>
      <c r="D20" s="655"/>
      <c r="E20" s="655"/>
      <c r="F20" s="655"/>
      <c r="G20" s="655"/>
      <c r="H20" s="655"/>
      <c r="I20" s="656"/>
      <c r="J20" s="689"/>
      <c r="K20" s="690"/>
      <c r="L20" s="690"/>
      <c r="M20" s="690"/>
      <c r="N20" s="690"/>
      <c r="O20" s="690"/>
      <c r="P20" s="690"/>
      <c r="Q20" s="690"/>
      <c r="R20" s="690"/>
      <c r="S20" s="690"/>
      <c r="T20" s="690"/>
      <c r="U20" s="690"/>
      <c r="V20" s="690"/>
      <c r="W20" s="690"/>
      <c r="X20" s="690"/>
      <c r="Y20" s="690"/>
      <c r="Z20" s="690"/>
      <c r="AA20" s="690"/>
      <c r="AB20" s="690"/>
      <c r="AC20" s="691"/>
      <c r="AE20" s="105">
        <v>0.36805555555555602</v>
      </c>
    </row>
    <row r="21" spans="1:37" s="73" customFormat="1" ht="129.75" customHeight="1" thickBot="1" x14ac:dyDescent="0.2">
      <c r="B21" s="149" t="s">
        <v>119</v>
      </c>
      <c r="C21" s="660" t="s">
        <v>328</v>
      </c>
      <c r="D21" s="660"/>
      <c r="E21" s="660"/>
      <c r="F21" s="660"/>
      <c r="G21" s="660"/>
      <c r="H21" s="660"/>
      <c r="I21" s="661"/>
      <c r="J21" s="692"/>
      <c r="K21" s="693"/>
      <c r="L21" s="693"/>
      <c r="M21" s="693"/>
      <c r="N21" s="693"/>
      <c r="O21" s="693"/>
      <c r="P21" s="693"/>
      <c r="Q21" s="693"/>
      <c r="R21" s="693"/>
      <c r="S21" s="693"/>
      <c r="T21" s="693"/>
      <c r="U21" s="693"/>
      <c r="V21" s="693"/>
      <c r="W21" s="693"/>
      <c r="X21" s="693"/>
      <c r="Y21" s="693"/>
      <c r="Z21" s="693"/>
      <c r="AA21" s="693"/>
      <c r="AB21" s="693"/>
      <c r="AC21" s="694"/>
      <c r="AE21" s="105">
        <v>0.37152777777777801</v>
      </c>
    </row>
    <row r="22" spans="1:37" s="73" customFormat="1" x14ac:dyDescent="0.15">
      <c r="AE22" s="105">
        <v>0.375</v>
      </c>
    </row>
    <row r="23" spans="1:37" s="6" customFormat="1" x14ac:dyDescent="0.15">
      <c r="AE23" s="105">
        <v>0.37847222222222299</v>
      </c>
    </row>
    <row r="24" spans="1:37" s="6" customFormat="1" x14ac:dyDescent="0.15">
      <c r="AE24" s="105">
        <v>0.38194444444444497</v>
      </c>
    </row>
    <row r="25" spans="1:37" s="6" customFormat="1" x14ac:dyDescent="0.15">
      <c r="AE25" s="105">
        <v>0.38541666666666702</v>
      </c>
    </row>
    <row r="26" spans="1:37" s="6" customFormat="1" x14ac:dyDescent="0.15">
      <c r="AE26" s="105">
        <v>0.38888888888889001</v>
      </c>
    </row>
    <row r="27" spans="1:37" s="6" customFormat="1" ht="17.25" x14ac:dyDescent="0.1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105">
        <v>0.39236111111111199</v>
      </c>
    </row>
    <row r="28" spans="1:37" s="6" customFormat="1" ht="17.25" x14ac:dyDescent="0.1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105">
        <v>0.39583333333333398</v>
      </c>
    </row>
    <row r="29" spans="1:37" s="6" customFormat="1" ht="17.25" x14ac:dyDescent="0.1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105">
        <v>0.39930555555555602</v>
      </c>
    </row>
    <row r="30" spans="1:37" s="6" customFormat="1" ht="17.25" x14ac:dyDescent="0.1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105">
        <v>0.40277777777777901</v>
      </c>
    </row>
    <row r="31" spans="1:37" s="6" customFormat="1" ht="17.25" x14ac:dyDescent="0.1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105">
        <v>0.406250000000001</v>
      </c>
    </row>
    <row r="32" spans="1:37" s="6" customFormat="1" ht="17.25" x14ac:dyDescent="0.1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105">
        <v>0.40972222222222299</v>
      </c>
    </row>
    <row r="33" spans="1:31" s="6" customFormat="1" ht="17.25" x14ac:dyDescent="0.1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105">
        <v>0.41319444444444497</v>
      </c>
    </row>
    <row r="34" spans="1:31" s="6" customFormat="1" ht="17.25" x14ac:dyDescent="0.1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105">
        <v>0.41666666666666802</v>
      </c>
    </row>
    <row r="35" spans="1:31" s="6" customFormat="1" ht="17.25" x14ac:dyDescent="0.1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105">
        <v>0.42013888888889001</v>
      </c>
    </row>
    <row r="36" spans="1:31" s="6" customFormat="1" ht="17.25" x14ac:dyDescent="0.1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105">
        <v>0.42361111111111199</v>
      </c>
    </row>
    <row r="37" spans="1:31" s="6" customFormat="1" ht="17.25" x14ac:dyDescent="0.1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105">
        <v>0.42708333333333398</v>
      </c>
    </row>
    <row r="38" spans="1:31" s="6" customFormat="1" ht="17.25" x14ac:dyDescent="0.1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105">
        <v>0.43055555555555702</v>
      </c>
    </row>
    <row r="39" spans="1:31" s="6" customFormat="1" ht="17.25" x14ac:dyDescent="0.1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105">
        <v>0.43402777777777901</v>
      </c>
    </row>
    <row r="40" spans="1:31" s="6" customFormat="1" ht="17.25" x14ac:dyDescent="0.1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105">
        <v>0.437500000000001</v>
      </c>
    </row>
    <row r="41" spans="1:31" s="6" customFormat="1" ht="17.25" x14ac:dyDescent="0.1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105">
        <v>0.44097222222222299</v>
      </c>
    </row>
    <row r="42" spans="1:31" s="6" customFormat="1" ht="17.25" x14ac:dyDescent="0.1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105">
        <v>0.44444444444444497</v>
      </c>
    </row>
    <row r="43" spans="1:31" s="6" customFormat="1" ht="17.25" x14ac:dyDescent="0.1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105">
        <v>0.44791666666666802</v>
      </c>
    </row>
    <row r="44" spans="1:31" s="6" customFormat="1" ht="17.25" x14ac:dyDescent="0.1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105">
        <v>0.45138888888889001</v>
      </c>
    </row>
    <row r="45" spans="1:31" s="6" customFormat="1" ht="17.25" x14ac:dyDescent="0.1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105">
        <v>0.45486111111111199</v>
      </c>
    </row>
    <row r="46" spans="1:31" s="6" customFormat="1" ht="17.25" x14ac:dyDescent="0.1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105">
        <v>0.45833333333333498</v>
      </c>
    </row>
    <row r="47" spans="1:31" s="6" customFormat="1" ht="17.25" x14ac:dyDescent="0.1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105">
        <v>0.46180555555555702</v>
      </c>
    </row>
    <row r="48" spans="1:31" s="6" customFormat="1" ht="17.25" x14ac:dyDescent="0.1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105">
        <v>0.46527777777777901</v>
      </c>
    </row>
    <row r="49" spans="1:31" s="6" customFormat="1" ht="17.25" x14ac:dyDescent="0.1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105">
        <v>0.468750000000001</v>
      </c>
    </row>
    <row r="50" spans="1:31" s="6" customFormat="1" ht="17.25"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105">
        <v>0.47222222222222399</v>
      </c>
    </row>
    <row r="51" spans="1:31" s="6" customFormat="1" ht="17.25"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105">
        <v>0.47569444444444597</v>
      </c>
    </row>
    <row r="52" spans="1:31" s="6" customFormat="1" ht="17.25"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105">
        <v>0.47916666666666802</v>
      </c>
    </row>
    <row r="53" spans="1:31" s="6" customFormat="1" ht="17.25"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105">
        <v>0.48263888888889001</v>
      </c>
    </row>
    <row r="54" spans="1:31" s="6" customFormat="1" ht="17.25"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105">
        <v>0.48611111111111299</v>
      </c>
    </row>
    <row r="55" spans="1:31" s="6" customFormat="1" ht="17.25"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105">
        <v>0.48958333333333498</v>
      </c>
    </row>
    <row r="56" spans="1:31" s="6" customFormat="1" ht="17.25"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105">
        <v>0.49305555555555702</v>
      </c>
    </row>
    <row r="57" spans="1:31" s="6" customFormat="1" ht="17.25"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105">
        <v>0.49652777777777901</v>
      </c>
    </row>
    <row r="58" spans="1:31" s="6" customFormat="1" ht="17.25"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105">
        <v>0.500000000000002</v>
      </c>
    </row>
    <row r="59" spans="1:31" s="6" customFormat="1" ht="17.25"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105">
        <v>0.50347222222222399</v>
      </c>
    </row>
    <row r="60" spans="1:31" s="6" customFormat="1" ht="17.25"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105">
        <v>0.50694444444444597</v>
      </c>
    </row>
    <row r="61" spans="1:31" s="6" customFormat="1" ht="17.25"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105">
        <v>0.51041666666666896</v>
      </c>
    </row>
    <row r="62" spans="1:31" s="6" customFormat="1" ht="17.25"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105">
        <v>0.51388888888889095</v>
      </c>
    </row>
    <row r="63" spans="1:31" s="6" customFormat="1" ht="17.25"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105">
        <v>0.51736111111111305</v>
      </c>
    </row>
    <row r="64" spans="1:31" s="6" customFormat="1" ht="17.25"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105">
        <v>0.52083333333333504</v>
      </c>
    </row>
    <row r="65" spans="1:31" s="6" customFormat="1" ht="17.25"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105">
        <v>0.52430555555555802</v>
      </c>
    </row>
    <row r="66" spans="1:31" s="6" customFormat="1" ht="17.25"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105">
        <v>0.52777777777778001</v>
      </c>
    </row>
    <row r="67" spans="1:31" s="6" customFormat="1" ht="17.25"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105">
        <v>0.531250000000002</v>
      </c>
    </row>
    <row r="68" spans="1:31" s="6" customFormat="1" ht="17.25"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105">
        <v>0.53472222222222399</v>
      </c>
    </row>
    <row r="69" spans="1:31" s="6" customFormat="1"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105">
        <v>0.53819444444444697</v>
      </c>
    </row>
    <row r="70" spans="1:31" s="6"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105">
        <v>0.54166666666666896</v>
      </c>
    </row>
    <row r="71" spans="1:31" s="6"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105">
        <v>0.54513888888889095</v>
      </c>
    </row>
    <row r="72" spans="1:31" s="6"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105">
        <v>0.54861111111111305</v>
      </c>
    </row>
    <row r="73" spans="1:31" s="6"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105">
        <v>0.55208333333333603</v>
      </c>
    </row>
    <row r="74" spans="1:31" s="6"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105">
        <v>0.55555555555555802</v>
      </c>
    </row>
    <row r="75" spans="1:31" s="6"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105">
        <v>0.55902777777778001</v>
      </c>
    </row>
    <row r="76" spans="1:31" s="6"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105">
        <v>0.562500000000003</v>
      </c>
    </row>
    <row r="77" spans="1:31" s="6"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105">
        <v>0.56597222222222499</v>
      </c>
    </row>
    <row r="78" spans="1:31" s="6"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105">
        <v>0.56944444444444697</v>
      </c>
    </row>
    <row r="79" spans="1:31" s="6"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105">
        <v>0.57291666666666896</v>
      </c>
    </row>
    <row r="80" spans="1:31" s="6"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105">
        <v>0.57638888888889195</v>
      </c>
    </row>
    <row r="81" spans="1:31" s="6"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105">
        <v>0.57986111111111405</v>
      </c>
    </row>
    <row r="82" spans="1:31" s="6"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105">
        <v>0.58333333333333603</v>
      </c>
    </row>
    <row r="83" spans="1:31" s="6"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105">
        <v>0.58680555555555802</v>
      </c>
    </row>
    <row r="84" spans="1:31" s="6"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105">
        <v>0.59027777777778101</v>
      </c>
    </row>
    <row r="85" spans="1:31" s="6"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105">
        <v>0.593750000000003</v>
      </c>
    </row>
    <row r="86" spans="1:31" s="6"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105">
        <v>0.59722222222222499</v>
      </c>
    </row>
    <row r="87" spans="1:31" s="6"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105">
        <v>0.60069444444444697</v>
      </c>
    </row>
    <row r="88" spans="1:31" s="6"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105">
        <v>0.60416666666666996</v>
      </c>
    </row>
    <row r="89" spans="1:31" s="6"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105">
        <v>0.60763888888889195</v>
      </c>
    </row>
    <row r="90" spans="1:31" s="6"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105">
        <v>0.61111111111111405</v>
      </c>
    </row>
    <row r="91" spans="1:31" s="6"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105">
        <v>0.61458333333333603</v>
      </c>
    </row>
    <row r="92" spans="1:31" s="6"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105">
        <v>0.61805555555555902</v>
      </c>
    </row>
    <row r="93" spans="1:31" s="6" customFormat="1" x14ac:dyDescent="0.15">
      <c r="A93" s="5"/>
      <c r="AD93" s="5"/>
      <c r="AE93" s="105">
        <v>0.62152777777778101</v>
      </c>
    </row>
    <row r="94" spans="1:31" x14ac:dyDescent="0.15">
      <c r="AE94" s="105">
        <v>0.625000000000003</v>
      </c>
    </row>
    <row r="95" spans="1:31" x14ac:dyDescent="0.15">
      <c r="AE95" s="105">
        <v>0.62847222222222598</v>
      </c>
    </row>
    <row r="96" spans="1:31" x14ac:dyDescent="0.15">
      <c r="AE96" s="105">
        <v>0.63194444444444797</v>
      </c>
    </row>
    <row r="97" spans="31:31" x14ac:dyDescent="0.15">
      <c r="AE97" s="105">
        <v>0.63541666666666996</v>
      </c>
    </row>
    <row r="98" spans="31:31" x14ac:dyDescent="0.15">
      <c r="AE98" s="105">
        <v>0.63888888888889195</v>
      </c>
    </row>
    <row r="99" spans="31:31" x14ac:dyDescent="0.15">
      <c r="AE99" s="105">
        <v>0.64236111111111505</v>
      </c>
    </row>
    <row r="100" spans="31:31" x14ac:dyDescent="0.15">
      <c r="AE100" s="105">
        <v>0.64583333333333703</v>
      </c>
    </row>
    <row r="101" spans="31:31" x14ac:dyDescent="0.15">
      <c r="AE101" s="105">
        <v>0.64930555555555902</v>
      </c>
    </row>
    <row r="102" spans="31:31" x14ac:dyDescent="0.15">
      <c r="AE102" s="105">
        <v>0.65277777777778101</v>
      </c>
    </row>
    <row r="103" spans="31:31" x14ac:dyDescent="0.15">
      <c r="AE103" s="105">
        <v>0.656250000000004</v>
      </c>
    </row>
    <row r="104" spans="31:31" x14ac:dyDescent="0.15">
      <c r="AE104" s="105">
        <v>0.65972222222222598</v>
      </c>
    </row>
    <row r="105" spans="31:31" x14ac:dyDescent="0.15">
      <c r="AE105" s="105">
        <v>0.66319444444444797</v>
      </c>
    </row>
    <row r="106" spans="31:31" x14ac:dyDescent="0.15">
      <c r="AE106" s="105">
        <v>0.66666666666666996</v>
      </c>
    </row>
    <row r="107" spans="31:31" x14ac:dyDescent="0.15">
      <c r="AE107" s="105">
        <v>0.67013888888889295</v>
      </c>
    </row>
    <row r="108" spans="31:31" x14ac:dyDescent="0.15">
      <c r="AE108" s="105">
        <v>0.67361111111111505</v>
      </c>
    </row>
    <row r="109" spans="31:31" x14ac:dyDescent="0.15">
      <c r="AE109" s="105">
        <v>0.67708333333333703</v>
      </c>
    </row>
    <row r="110" spans="31:31" x14ac:dyDescent="0.15">
      <c r="AE110" s="105">
        <v>0.68055555555556002</v>
      </c>
    </row>
    <row r="111" spans="31:31" x14ac:dyDescent="0.15">
      <c r="AE111" s="105">
        <v>0.68402777777778201</v>
      </c>
    </row>
    <row r="112" spans="31:31" x14ac:dyDescent="0.15">
      <c r="AE112" s="105">
        <v>0.687500000000004</v>
      </c>
    </row>
    <row r="113" spans="31:31" x14ac:dyDescent="0.15">
      <c r="AE113" s="105">
        <v>0.69097222222222598</v>
      </c>
    </row>
    <row r="114" spans="31:31" x14ac:dyDescent="0.15">
      <c r="AE114" s="105">
        <v>0.69444444444444897</v>
      </c>
    </row>
    <row r="115" spans="31:31" x14ac:dyDescent="0.15">
      <c r="AE115" s="105">
        <v>0.69791666666667096</v>
      </c>
    </row>
    <row r="116" spans="31:31" x14ac:dyDescent="0.15">
      <c r="AE116" s="105">
        <v>0.70138888888889295</v>
      </c>
    </row>
    <row r="117" spans="31:31" x14ac:dyDescent="0.15">
      <c r="AE117" s="105">
        <v>0.70486111111111505</v>
      </c>
    </row>
    <row r="118" spans="31:31" x14ac:dyDescent="0.15">
      <c r="AE118" s="105">
        <v>0.70833333333333803</v>
      </c>
    </row>
    <row r="119" spans="31:31" x14ac:dyDescent="0.15">
      <c r="AE119" s="105">
        <v>0.71180555555556002</v>
      </c>
    </row>
    <row r="120" spans="31:31" x14ac:dyDescent="0.15">
      <c r="AE120" s="105">
        <v>0.71527777777778201</v>
      </c>
    </row>
    <row r="121" spans="31:31" x14ac:dyDescent="0.15">
      <c r="AE121" s="105">
        <v>0.718750000000004</v>
      </c>
    </row>
    <row r="122" spans="31:31" x14ac:dyDescent="0.15">
      <c r="AE122" s="105">
        <v>0.72222222222222698</v>
      </c>
    </row>
    <row r="123" spans="31:31" x14ac:dyDescent="0.15">
      <c r="AE123" s="105">
        <v>0.72569444444444897</v>
      </c>
    </row>
    <row r="124" spans="31:31" x14ac:dyDescent="0.15">
      <c r="AE124" s="105">
        <v>0.72916666666667096</v>
      </c>
    </row>
    <row r="125" spans="31:31" x14ac:dyDescent="0.15">
      <c r="AE125" s="105">
        <v>0.73263888888889395</v>
      </c>
    </row>
    <row r="126" spans="31:31" x14ac:dyDescent="0.15">
      <c r="AE126" s="105">
        <v>0.73611111111111605</v>
      </c>
    </row>
    <row r="127" spans="31:31" x14ac:dyDescent="0.15">
      <c r="AE127" s="105">
        <v>0.73958333333333803</v>
      </c>
    </row>
    <row r="128" spans="31:31" x14ac:dyDescent="0.15">
      <c r="AE128" s="105">
        <v>0.74305555555556002</v>
      </c>
    </row>
    <row r="129" spans="31:31" x14ac:dyDescent="0.15">
      <c r="AE129" s="105">
        <v>0.74652777777778301</v>
      </c>
    </row>
    <row r="130" spans="31:31" x14ac:dyDescent="0.15">
      <c r="AE130" s="105">
        <v>0.750000000000005</v>
      </c>
    </row>
    <row r="131" spans="31:31" x14ac:dyDescent="0.15">
      <c r="AE131" s="105">
        <v>0.75347222222222698</v>
      </c>
    </row>
    <row r="132" spans="31:31" x14ac:dyDescent="0.15">
      <c r="AE132" s="105">
        <v>0.75694444444444897</v>
      </c>
    </row>
    <row r="133" spans="31:31" x14ac:dyDescent="0.15">
      <c r="AE133" s="105">
        <v>0.76041666666667196</v>
      </c>
    </row>
    <row r="134" spans="31:31" x14ac:dyDescent="0.15">
      <c r="AE134" s="105">
        <v>0.76388888888889395</v>
      </c>
    </row>
    <row r="135" spans="31:31" x14ac:dyDescent="0.15">
      <c r="AE135" s="105">
        <v>0.76736111111111605</v>
      </c>
    </row>
    <row r="136" spans="31:31" x14ac:dyDescent="0.15">
      <c r="AE136" s="105">
        <v>0.77083333333333803</v>
      </c>
    </row>
    <row r="137" spans="31:31" x14ac:dyDescent="0.15">
      <c r="AE137" s="105">
        <v>0.77430555555556102</v>
      </c>
    </row>
    <row r="138" spans="31:31" x14ac:dyDescent="0.15">
      <c r="AE138" s="105">
        <v>0.77777777777778301</v>
      </c>
    </row>
    <row r="139" spans="31:31" x14ac:dyDescent="0.15">
      <c r="AE139" s="105">
        <v>0.781250000000005</v>
      </c>
    </row>
    <row r="140" spans="31:31" x14ac:dyDescent="0.15">
      <c r="AE140" s="105">
        <v>0.78472222222222798</v>
      </c>
    </row>
    <row r="141" spans="31:31" x14ac:dyDescent="0.15">
      <c r="AE141" s="105">
        <v>0.78819444444444997</v>
      </c>
    </row>
    <row r="142" spans="31:31" x14ac:dyDescent="0.15">
      <c r="AE142" s="105">
        <v>0.79166666666667196</v>
      </c>
    </row>
  </sheetData>
  <mergeCells count="30">
    <mergeCell ref="C20:I20"/>
    <mergeCell ref="J20:AC20"/>
    <mergeCell ref="C21:I21"/>
    <mergeCell ref="J21:AC21"/>
    <mergeCell ref="B16:I17"/>
    <mergeCell ref="J16:AC17"/>
    <mergeCell ref="C18:I18"/>
    <mergeCell ref="J18:AC18"/>
    <mergeCell ref="C19:I19"/>
    <mergeCell ref="J19:AC19"/>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s>
  <phoneticPr fontId="12"/>
  <dataValidations count="1">
    <dataValidation type="list" allowBlank="1" showInputMessage="1" showErrorMessage="1" sqref="M10:P11 R10:U11" xr:uid="{00000000-0002-0000-1800-000000000000}">
      <formula1>$AE$10:$AE$142</formula1>
    </dataValidation>
  </dataValidations>
  <pageMargins left="0.7" right="0.7" top="0.75" bottom="0.75" header="0.3" footer="0.3"/>
  <pageSetup paperSize="9" orientation="portrait" horizontalDpi="300" verticalDpi="300" r:id="rId1"/>
  <drawing r:id="rId2"/>
  <legacy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31"/>
  <dimension ref="A1:AL142"/>
  <sheetViews>
    <sheetView showGridLines="0" zoomScaleNormal="100" workbookViewId="0">
      <selection activeCell="E13" sqref="E13:U13"/>
    </sheetView>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ustomWidth="1"/>
    <col min="30" max="30" width="1.875" style="6" customWidth="1"/>
    <col min="31" max="31" width="9" style="6" hidden="1" customWidth="1"/>
    <col min="32" max="34" width="9" style="6" customWidth="1"/>
  </cols>
  <sheetData>
    <row r="1" spans="1:38" s="6" customFormat="1" ht="21" x14ac:dyDescent="0.15">
      <c r="A1" s="1"/>
      <c r="B1" s="2" t="s">
        <v>122</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38" s="73" customFormat="1" ht="3" customHeight="1" x14ac:dyDescent="0.15">
      <c r="B2" s="74"/>
      <c r="AE2" s="75"/>
    </row>
    <row r="3" spans="1:38" s="73" customFormat="1" ht="42" customHeight="1" x14ac:dyDescent="0.15">
      <c r="B3" s="381" t="s">
        <v>224</v>
      </c>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264"/>
      <c r="AE3" s="77"/>
    </row>
    <row r="4" spans="1:38" s="73" customFormat="1" ht="7.5" customHeight="1" x14ac:dyDescent="0.15">
      <c r="B4" s="264"/>
      <c r="C4" s="264"/>
      <c r="D4" s="264"/>
      <c r="E4" s="264"/>
      <c r="F4" s="264"/>
      <c r="G4" s="264"/>
      <c r="H4" s="264"/>
      <c r="I4" s="264"/>
      <c r="J4" s="264"/>
      <c r="K4" s="264"/>
      <c r="L4" s="264"/>
      <c r="M4" s="264"/>
      <c r="N4" s="264"/>
      <c r="O4" s="264"/>
      <c r="P4" s="264"/>
      <c r="Q4" s="264"/>
      <c r="R4" s="264"/>
      <c r="S4" s="264"/>
      <c r="T4" s="264"/>
      <c r="U4" s="264"/>
      <c r="V4" s="264"/>
      <c r="W4" s="264"/>
      <c r="X4" s="264"/>
      <c r="Y4" s="264"/>
      <c r="Z4" s="264"/>
      <c r="AA4" s="264"/>
      <c r="AB4" s="264"/>
      <c r="AC4" s="264"/>
      <c r="AD4" s="264"/>
      <c r="AE4" s="77"/>
    </row>
    <row r="5" spans="1:38" s="73" customFormat="1" ht="7.5" customHeight="1" x14ac:dyDescent="0.15">
      <c r="A5" s="78"/>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80"/>
      <c r="AE5" s="75"/>
    </row>
    <row r="6" spans="1:38" s="73" customFormat="1" ht="18.75" customHeight="1" x14ac:dyDescent="0.15">
      <c r="A6" s="78"/>
      <c r="B6" s="481" t="s">
        <v>28</v>
      </c>
      <c r="C6" s="481"/>
      <c r="D6" s="516" t="s">
        <v>223</v>
      </c>
      <c r="E6" s="516"/>
      <c r="F6" s="516"/>
      <c r="G6" s="516"/>
      <c r="H6" s="516"/>
      <c r="I6" s="516"/>
      <c r="J6" s="516"/>
      <c r="K6" s="516"/>
      <c r="L6" s="516"/>
      <c r="M6" s="516"/>
      <c r="N6" s="516"/>
      <c r="O6" s="516"/>
      <c r="P6" s="516"/>
      <c r="Q6" s="516"/>
      <c r="R6" s="516"/>
      <c r="S6" s="516"/>
      <c r="T6" s="516"/>
      <c r="U6" s="516"/>
      <c r="V6" s="516"/>
      <c r="W6" s="516"/>
      <c r="X6" s="516"/>
      <c r="Y6" s="516"/>
      <c r="Z6" s="516"/>
      <c r="AA6" s="516"/>
      <c r="AB6" s="516"/>
      <c r="AC6" s="517"/>
      <c r="AE6" s="75"/>
      <c r="AF6" s="73" t="s">
        <v>151</v>
      </c>
    </row>
    <row r="7" spans="1:38" s="73" customFormat="1" ht="32.1" customHeight="1" x14ac:dyDescent="0.15">
      <c r="A7" s="78"/>
      <c r="B7" s="482" t="s">
        <v>327</v>
      </c>
      <c r="C7" s="482"/>
      <c r="D7" s="623" t="str">
        <f>'シート2-6-4入退院'!D7:AC7</f>
        <v>⑥-4ケアマネジメントの演習「入退院時等における医療との連携に関する事例」</v>
      </c>
      <c r="E7" s="623"/>
      <c r="F7" s="623"/>
      <c r="G7" s="623"/>
      <c r="H7" s="623"/>
      <c r="I7" s="623"/>
      <c r="J7" s="623"/>
      <c r="K7" s="623"/>
      <c r="L7" s="623"/>
      <c r="M7" s="623"/>
      <c r="N7" s="623"/>
      <c r="O7" s="623"/>
      <c r="P7" s="623"/>
      <c r="Q7" s="623"/>
      <c r="R7" s="623"/>
      <c r="S7" s="623"/>
      <c r="T7" s="623"/>
      <c r="U7" s="623"/>
      <c r="V7" s="623"/>
      <c r="W7" s="623"/>
      <c r="X7" s="623"/>
      <c r="Y7" s="623"/>
      <c r="Z7" s="623"/>
      <c r="AA7" s="623"/>
      <c r="AB7" s="623"/>
      <c r="AC7" s="624"/>
      <c r="AE7" s="75"/>
    </row>
    <row r="8" spans="1:38" s="73" customFormat="1" ht="7.5" customHeight="1" x14ac:dyDescent="0.15">
      <c r="A8" s="78"/>
      <c r="B8" s="82"/>
      <c r="C8" s="83"/>
      <c r="D8" s="83"/>
      <c r="E8" s="83"/>
      <c r="F8" s="83"/>
      <c r="G8" s="83"/>
      <c r="H8" s="83"/>
      <c r="I8" s="82"/>
      <c r="J8" s="83"/>
      <c r="K8" s="83"/>
      <c r="L8" s="83"/>
      <c r="M8" s="83"/>
      <c r="N8" s="83"/>
      <c r="O8" s="83"/>
      <c r="P8" s="83"/>
      <c r="Q8" s="83"/>
      <c r="R8" s="83"/>
      <c r="S8" s="83"/>
      <c r="T8" s="83"/>
      <c r="U8" s="83"/>
      <c r="V8" s="83"/>
      <c r="W8" s="83"/>
      <c r="X8" s="83"/>
      <c r="Y8" s="83"/>
      <c r="Z8" s="83"/>
      <c r="AA8" s="83"/>
      <c r="AB8" s="83"/>
      <c r="AC8" s="84"/>
      <c r="AE8" s="75"/>
    </row>
    <row r="9" spans="1:38" s="73" customFormat="1" ht="7.5" customHeight="1" thickBot="1" x14ac:dyDescent="0.2">
      <c r="AE9" s="75"/>
    </row>
    <row r="10" spans="1:38" s="73" customFormat="1" ht="18.75" customHeight="1" x14ac:dyDescent="0.15">
      <c r="B10" s="374" t="s">
        <v>29</v>
      </c>
      <c r="C10" s="374"/>
      <c r="D10" s="265">
        <v>1</v>
      </c>
      <c r="E10" s="698" t="str">
        <f>IF(ISBLANK('シート2-6-4入退院'!E10),"",'シート2-6-4入退院'!E10)</f>
        <v/>
      </c>
      <c r="F10" s="699"/>
      <c r="G10" s="699"/>
      <c r="H10" s="699"/>
      <c r="I10" s="700"/>
      <c r="J10" s="496" t="s">
        <v>30</v>
      </c>
      <c r="K10" s="374"/>
      <c r="L10" s="266">
        <v>1</v>
      </c>
      <c r="M10" s="684" t="str">
        <f>IF(ISBLANK('シート2-6-1リハ'!M10),"",'シート2-6-1リハ'!M10)</f>
        <v/>
      </c>
      <c r="N10" s="685"/>
      <c r="O10" s="685"/>
      <c r="P10" s="686"/>
      <c r="Q10" s="87" t="s">
        <v>1</v>
      </c>
      <c r="R10" s="684" t="str">
        <f>IF(ISBLANK('シート2-6-1リハ'!R10),"",'シート2-6-1リハ'!R10)</f>
        <v/>
      </c>
      <c r="S10" s="687"/>
      <c r="T10" s="687"/>
      <c r="U10" s="688"/>
      <c r="V10" s="496" t="s">
        <v>2</v>
      </c>
      <c r="W10" s="374"/>
      <c r="X10" s="374"/>
      <c r="Y10" s="518" t="str">
        <f>IF(ISBLANK(シート1!N7),"",シート1!N7)</f>
        <v/>
      </c>
      <c r="Z10" s="519"/>
      <c r="AA10" s="519"/>
      <c r="AB10" s="519"/>
      <c r="AC10" s="520"/>
      <c r="AE10" s="105">
        <v>0.33333333333333331</v>
      </c>
    </row>
    <row r="11" spans="1:38" s="73" customFormat="1" ht="18.75" customHeight="1" thickBot="1" x14ac:dyDescent="0.2">
      <c r="B11" s="374"/>
      <c r="C11" s="374"/>
      <c r="D11" s="267">
        <v>2</v>
      </c>
      <c r="E11" s="672" t="str">
        <f>IF(ISBLANK('シート2-6-1リハ'!E11),"",'シート2-6-1リハ'!E11)</f>
        <v/>
      </c>
      <c r="F11" s="673"/>
      <c r="G11" s="673"/>
      <c r="H11" s="673"/>
      <c r="I11" s="674"/>
      <c r="J11" s="496"/>
      <c r="K11" s="374"/>
      <c r="L11" s="266">
        <v>2</v>
      </c>
      <c r="M11" s="675" t="str">
        <f>IF(ISBLANK('シート2-6-1リハ'!M11),"",'シート2-6-1リハ'!M11)</f>
        <v/>
      </c>
      <c r="N11" s="676"/>
      <c r="O11" s="676"/>
      <c r="P11" s="677"/>
      <c r="Q11" s="87" t="s">
        <v>1</v>
      </c>
      <c r="R11" s="675" t="str">
        <f>IF(ISBLANK('シート2-6-1リハ'!R11),"",'シート2-6-1リハ'!R11)</f>
        <v/>
      </c>
      <c r="S11" s="676"/>
      <c r="T11" s="676"/>
      <c r="U11" s="677"/>
      <c r="V11" s="496"/>
      <c r="W11" s="374"/>
      <c r="X11" s="374"/>
      <c r="Y11" s="521"/>
      <c r="Z11" s="522"/>
      <c r="AA11" s="522"/>
      <c r="AB11" s="522"/>
      <c r="AC11" s="523"/>
      <c r="AD11" s="89"/>
      <c r="AE11" s="105">
        <v>0.33680555555555558</v>
      </c>
    </row>
    <row r="12" spans="1:38" s="90" customFormat="1" ht="3.75" customHeight="1" thickBot="1" x14ac:dyDescent="0.2">
      <c r="B12" s="91"/>
      <c r="C12" s="91"/>
      <c r="D12" s="270"/>
      <c r="E12" s="91"/>
      <c r="F12" s="91"/>
      <c r="G12" s="91"/>
      <c r="H12" s="91"/>
      <c r="I12" s="93"/>
      <c r="J12" s="270"/>
      <c r="K12" s="270"/>
      <c r="L12" s="91"/>
      <c r="M12" s="91"/>
      <c r="N12" s="91"/>
      <c r="O12" s="270"/>
      <c r="P12" s="270"/>
      <c r="Q12" s="270"/>
      <c r="R12" s="270"/>
      <c r="S12" s="91"/>
      <c r="T12" s="91"/>
      <c r="U12" s="91"/>
      <c r="V12" s="91"/>
      <c r="W12" s="91"/>
      <c r="X12" s="91"/>
      <c r="Y12" s="91"/>
      <c r="Z12" s="91"/>
      <c r="AA12" s="94"/>
      <c r="AB12" s="270"/>
      <c r="AC12" s="270"/>
      <c r="AE12" s="105">
        <v>0.34027777777777801</v>
      </c>
      <c r="AG12" s="73"/>
      <c r="AH12" s="73"/>
      <c r="AL12" s="73"/>
    </row>
    <row r="13" spans="1:38" s="73" customFormat="1" ht="18.75" customHeight="1" x14ac:dyDescent="0.15">
      <c r="B13" s="374" t="s">
        <v>4</v>
      </c>
      <c r="C13" s="374"/>
      <c r="D13" s="265">
        <v>1</v>
      </c>
      <c r="E13" s="701"/>
      <c r="F13" s="702"/>
      <c r="G13" s="702"/>
      <c r="H13" s="702"/>
      <c r="I13" s="702"/>
      <c r="J13" s="702"/>
      <c r="K13" s="702"/>
      <c r="L13" s="702"/>
      <c r="M13" s="702"/>
      <c r="N13" s="702"/>
      <c r="O13" s="702"/>
      <c r="P13" s="702"/>
      <c r="Q13" s="702"/>
      <c r="R13" s="702"/>
      <c r="S13" s="702"/>
      <c r="T13" s="702"/>
      <c r="U13" s="703"/>
      <c r="V13" s="496" t="s">
        <v>3</v>
      </c>
      <c r="W13" s="374"/>
      <c r="X13" s="377"/>
      <c r="Y13" s="518" t="str">
        <f>IF(ISBLANK(シート1!N9),"",シート1!N9)</f>
        <v/>
      </c>
      <c r="Z13" s="519"/>
      <c r="AA13" s="519"/>
      <c r="AB13" s="519"/>
      <c r="AC13" s="520"/>
      <c r="AE13" s="105">
        <v>0.34375</v>
      </c>
    </row>
    <row r="14" spans="1:38" s="73" customFormat="1" ht="18.75" customHeight="1" thickBot="1" x14ac:dyDescent="0.2">
      <c r="B14" s="374"/>
      <c r="C14" s="374"/>
      <c r="D14" s="267">
        <v>2</v>
      </c>
      <c r="E14" s="678" t="str">
        <f>IF(ISBLANK('シート2-6-1リハ'!E14),"",'シート2-6-1リハ'!E14)</f>
        <v/>
      </c>
      <c r="F14" s="679"/>
      <c r="G14" s="679"/>
      <c r="H14" s="679"/>
      <c r="I14" s="679"/>
      <c r="J14" s="679"/>
      <c r="K14" s="679"/>
      <c r="L14" s="679"/>
      <c r="M14" s="679"/>
      <c r="N14" s="679"/>
      <c r="O14" s="679"/>
      <c r="P14" s="679"/>
      <c r="Q14" s="679"/>
      <c r="R14" s="679"/>
      <c r="S14" s="679"/>
      <c r="T14" s="679"/>
      <c r="U14" s="680"/>
      <c r="V14" s="496"/>
      <c r="W14" s="374"/>
      <c r="X14" s="377"/>
      <c r="Y14" s="521"/>
      <c r="Z14" s="522"/>
      <c r="AA14" s="522"/>
      <c r="AB14" s="522"/>
      <c r="AC14" s="523"/>
      <c r="AE14" s="105">
        <v>0.34722222222222199</v>
      </c>
    </row>
    <row r="15" spans="1:38" s="73" customFormat="1" x14ac:dyDescent="0.15">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E15" s="105">
        <v>0.35069444444444497</v>
      </c>
    </row>
    <row r="16" spans="1:38" s="73" customFormat="1" ht="13.5" customHeight="1" x14ac:dyDescent="0.15">
      <c r="B16" s="503" t="s">
        <v>33</v>
      </c>
      <c r="C16" s="504"/>
      <c r="D16" s="504"/>
      <c r="E16" s="504"/>
      <c r="F16" s="504"/>
      <c r="G16" s="504"/>
      <c r="H16" s="504"/>
      <c r="I16" s="504"/>
      <c r="J16" s="504" t="s">
        <v>123</v>
      </c>
      <c r="K16" s="504"/>
      <c r="L16" s="504"/>
      <c r="M16" s="504"/>
      <c r="N16" s="504"/>
      <c r="O16" s="504"/>
      <c r="P16" s="504"/>
      <c r="Q16" s="504"/>
      <c r="R16" s="504"/>
      <c r="S16" s="504"/>
      <c r="T16" s="504"/>
      <c r="U16" s="504"/>
      <c r="V16" s="504"/>
      <c r="W16" s="504"/>
      <c r="X16" s="504"/>
      <c r="Y16" s="504"/>
      <c r="Z16" s="504"/>
      <c r="AA16" s="504"/>
      <c r="AB16" s="504"/>
      <c r="AC16" s="505"/>
      <c r="AE16" s="105">
        <v>0.35416666666666702</v>
      </c>
    </row>
    <row r="17" spans="1:37" s="73" customFormat="1" ht="14.25" thickBot="1" x14ac:dyDescent="0.2">
      <c r="B17" s="665"/>
      <c r="C17" s="578"/>
      <c r="D17" s="578"/>
      <c r="E17" s="578"/>
      <c r="F17" s="578"/>
      <c r="G17" s="578"/>
      <c r="H17" s="578"/>
      <c r="I17" s="578"/>
      <c r="J17" s="578"/>
      <c r="K17" s="578"/>
      <c r="L17" s="578"/>
      <c r="M17" s="578"/>
      <c r="N17" s="578"/>
      <c r="O17" s="578"/>
      <c r="P17" s="578"/>
      <c r="Q17" s="578"/>
      <c r="R17" s="578"/>
      <c r="S17" s="578"/>
      <c r="T17" s="578"/>
      <c r="U17" s="578"/>
      <c r="V17" s="578"/>
      <c r="W17" s="578"/>
      <c r="X17" s="578"/>
      <c r="Y17" s="578"/>
      <c r="Z17" s="578"/>
      <c r="AA17" s="578"/>
      <c r="AB17" s="578"/>
      <c r="AC17" s="666"/>
      <c r="AE17" s="105">
        <v>0.35763888888888901</v>
      </c>
    </row>
    <row r="18" spans="1:37" s="73" customFormat="1" ht="129.75" customHeight="1" x14ac:dyDescent="0.15">
      <c r="B18" s="147" t="s">
        <v>72</v>
      </c>
      <c r="C18" s="667" t="s">
        <v>125</v>
      </c>
      <c r="D18" s="667"/>
      <c r="E18" s="667"/>
      <c r="F18" s="667"/>
      <c r="G18" s="667"/>
      <c r="H18" s="667"/>
      <c r="I18" s="668"/>
      <c r="J18" s="695"/>
      <c r="K18" s="696"/>
      <c r="L18" s="696"/>
      <c r="M18" s="696"/>
      <c r="N18" s="696"/>
      <c r="O18" s="696"/>
      <c r="P18" s="696"/>
      <c r="Q18" s="696"/>
      <c r="R18" s="696"/>
      <c r="S18" s="696"/>
      <c r="T18" s="696"/>
      <c r="U18" s="696"/>
      <c r="V18" s="696"/>
      <c r="W18" s="696"/>
      <c r="X18" s="696"/>
      <c r="Y18" s="696"/>
      <c r="Z18" s="696"/>
      <c r="AA18" s="696"/>
      <c r="AB18" s="696"/>
      <c r="AC18" s="697"/>
      <c r="AE18" s="105">
        <v>0.36111111111111099</v>
      </c>
      <c r="AJ18" s="259"/>
      <c r="AK18" s="259"/>
    </row>
    <row r="19" spans="1:37" s="73" customFormat="1" ht="129.75" customHeight="1" x14ac:dyDescent="0.15">
      <c r="B19" s="148" t="s">
        <v>113</v>
      </c>
      <c r="C19" s="655" t="s">
        <v>124</v>
      </c>
      <c r="D19" s="655"/>
      <c r="E19" s="655"/>
      <c r="F19" s="655"/>
      <c r="G19" s="655"/>
      <c r="H19" s="655"/>
      <c r="I19" s="656"/>
      <c r="J19" s="689"/>
      <c r="K19" s="690"/>
      <c r="L19" s="690"/>
      <c r="M19" s="690"/>
      <c r="N19" s="690"/>
      <c r="O19" s="690"/>
      <c r="P19" s="690"/>
      <c r="Q19" s="690"/>
      <c r="R19" s="690"/>
      <c r="S19" s="690"/>
      <c r="T19" s="690"/>
      <c r="U19" s="690"/>
      <c r="V19" s="690"/>
      <c r="W19" s="690"/>
      <c r="X19" s="690"/>
      <c r="Y19" s="690"/>
      <c r="Z19" s="690"/>
      <c r="AA19" s="690"/>
      <c r="AB19" s="690"/>
      <c r="AC19" s="691"/>
      <c r="AE19" s="105">
        <v>0.36458333333333398</v>
      </c>
      <c r="AJ19" s="259"/>
      <c r="AK19" s="259"/>
    </row>
    <row r="20" spans="1:37" s="73" customFormat="1" ht="129.75" customHeight="1" x14ac:dyDescent="0.15">
      <c r="B20" s="148" t="s">
        <v>114</v>
      </c>
      <c r="C20" s="655" t="s">
        <v>329</v>
      </c>
      <c r="D20" s="655"/>
      <c r="E20" s="655"/>
      <c r="F20" s="655"/>
      <c r="G20" s="655"/>
      <c r="H20" s="655"/>
      <c r="I20" s="656"/>
      <c r="J20" s="689"/>
      <c r="K20" s="690"/>
      <c r="L20" s="690"/>
      <c r="M20" s="690"/>
      <c r="N20" s="690"/>
      <c r="O20" s="690"/>
      <c r="P20" s="690"/>
      <c r="Q20" s="690"/>
      <c r="R20" s="690"/>
      <c r="S20" s="690"/>
      <c r="T20" s="690"/>
      <c r="U20" s="690"/>
      <c r="V20" s="690"/>
      <c r="W20" s="690"/>
      <c r="X20" s="690"/>
      <c r="Y20" s="690"/>
      <c r="Z20" s="690"/>
      <c r="AA20" s="690"/>
      <c r="AB20" s="690"/>
      <c r="AC20" s="691"/>
      <c r="AE20" s="105">
        <v>0.36805555555555602</v>
      </c>
    </row>
    <row r="21" spans="1:37" s="73" customFormat="1" ht="129.75" customHeight="1" thickBot="1" x14ac:dyDescent="0.2">
      <c r="B21" s="149" t="s">
        <v>119</v>
      </c>
      <c r="C21" s="660" t="s">
        <v>328</v>
      </c>
      <c r="D21" s="660"/>
      <c r="E21" s="660"/>
      <c r="F21" s="660"/>
      <c r="G21" s="660"/>
      <c r="H21" s="660"/>
      <c r="I21" s="661"/>
      <c r="J21" s="692"/>
      <c r="K21" s="693"/>
      <c r="L21" s="693"/>
      <c r="M21" s="693"/>
      <c r="N21" s="693"/>
      <c r="O21" s="693"/>
      <c r="P21" s="693"/>
      <c r="Q21" s="693"/>
      <c r="R21" s="693"/>
      <c r="S21" s="693"/>
      <c r="T21" s="693"/>
      <c r="U21" s="693"/>
      <c r="V21" s="693"/>
      <c r="W21" s="693"/>
      <c r="X21" s="693"/>
      <c r="Y21" s="693"/>
      <c r="Z21" s="693"/>
      <c r="AA21" s="693"/>
      <c r="AB21" s="693"/>
      <c r="AC21" s="694"/>
      <c r="AE21" s="105">
        <v>0.37152777777777801</v>
      </c>
    </row>
    <row r="22" spans="1:37" s="73" customFormat="1" x14ac:dyDescent="0.15">
      <c r="AE22" s="105">
        <v>0.375</v>
      </c>
    </row>
    <row r="23" spans="1:37" s="6" customFormat="1" x14ac:dyDescent="0.15">
      <c r="AE23" s="105">
        <v>0.37847222222222299</v>
      </c>
    </row>
    <row r="24" spans="1:37" s="6" customFormat="1" x14ac:dyDescent="0.15">
      <c r="AE24" s="105">
        <v>0.38194444444444497</v>
      </c>
    </row>
    <row r="25" spans="1:37" s="6" customFormat="1" x14ac:dyDescent="0.15">
      <c r="AE25" s="105">
        <v>0.38541666666666702</v>
      </c>
    </row>
    <row r="26" spans="1:37" s="6" customFormat="1" x14ac:dyDescent="0.15">
      <c r="AE26" s="105">
        <v>0.38888888888889001</v>
      </c>
    </row>
    <row r="27" spans="1:37" s="6" customFormat="1" ht="17.25" x14ac:dyDescent="0.1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105">
        <v>0.39236111111111199</v>
      </c>
    </row>
    <row r="28" spans="1:37" s="6" customFormat="1" ht="17.25" x14ac:dyDescent="0.1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105">
        <v>0.39583333333333398</v>
      </c>
    </row>
    <row r="29" spans="1:37" s="6" customFormat="1" ht="17.25" x14ac:dyDescent="0.1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105">
        <v>0.39930555555555602</v>
      </c>
    </row>
    <row r="30" spans="1:37" s="6" customFormat="1" ht="17.25" x14ac:dyDescent="0.1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105">
        <v>0.40277777777777901</v>
      </c>
    </row>
    <row r="31" spans="1:37" s="6" customFormat="1" ht="17.25" x14ac:dyDescent="0.1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105">
        <v>0.406250000000001</v>
      </c>
    </row>
    <row r="32" spans="1:37" s="6" customFormat="1" ht="17.25" x14ac:dyDescent="0.1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105">
        <v>0.40972222222222299</v>
      </c>
    </row>
    <row r="33" spans="1:31" s="6" customFormat="1" ht="17.25" x14ac:dyDescent="0.1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105">
        <v>0.41319444444444497</v>
      </c>
    </row>
    <row r="34" spans="1:31" s="6" customFormat="1" ht="17.25" x14ac:dyDescent="0.1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105">
        <v>0.41666666666666802</v>
      </c>
    </row>
    <row r="35" spans="1:31" s="6" customFormat="1" ht="17.25" x14ac:dyDescent="0.1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105">
        <v>0.42013888888889001</v>
      </c>
    </row>
    <row r="36" spans="1:31" s="6" customFormat="1" ht="17.25" x14ac:dyDescent="0.1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105">
        <v>0.42361111111111199</v>
      </c>
    </row>
    <row r="37" spans="1:31" s="6" customFormat="1" ht="17.25" x14ac:dyDescent="0.1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105">
        <v>0.42708333333333398</v>
      </c>
    </row>
    <row r="38" spans="1:31" s="6" customFormat="1" ht="17.25" x14ac:dyDescent="0.1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105">
        <v>0.43055555555555702</v>
      </c>
    </row>
    <row r="39" spans="1:31" s="6" customFormat="1" ht="17.25" x14ac:dyDescent="0.1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105">
        <v>0.43402777777777901</v>
      </c>
    </row>
    <row r="40" spans="1:31" s="6" customFormat="1" ht="17.25" x14ac:dyDescent="0.1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105">
        <v>0.437500000000001</v>
      </c>
    </row>
    <row r="41" spans="1:31" s="6" customFormat="1" ht="17.25" x14ac:dyDescent="0.1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105">
        <v>0.44097222222222299</v>
      </c>
    </row>
    <row r="42" spans="1:31" s="6" customFormat="1" ht="17.25" x14ac:dyDescent="0.1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105">
        <v>0.44444444444444497</v>
      </c>
    </row>
    <row r="43" spans="1:31" s="6" customFormat="1" ht="17.25" x14ac:dyDescent="0.1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105">
        <v>0.44791666666666802</v>
      </c>
    </row>
    <row r="44" spans="1:31" s="6" customFormat="1" ht="17.25" x14ac:dyDescent="0.1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105">
        <v>0.45138888888889001</v>
      </c>
    </row>
    <row r="45" spans="1:31" s="6" customFormat="1" ht="17.25" x14ac:dyDescent="0.1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105">
        <v>0.45486111111111199</v>
      </c>
    </row>
    <row r="46" spans="1:31" s="6" customFormat="1" ht="17.25" x14ac:dyDescent="0.1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105">
        <v>0.45833333333333498</v>
      </c>
    </row>
    <row r="47" spans="1:31" s="6" customFormat="1" ht="17.25" x14ac:dyDescent="0.1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105">
        <v>0.46180555555555702</v>
      </c>
    </row>
    <row r="48" spans="1:31" s="6" customFormat="1" ht="17.25" x14ac:dyDescent="0.1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105">
        <v>0.46527777777777901</v>
      </c>
    </row>
    <row r="49" spans="1:31" s="6" customFormat="1" ht="17.25" x14ac:dyDescent="0.1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105">
        <v>0.468750000000001</v>
      </c>
    </row>
    <row r="50" spans="1:31" s="6" customFormat="1" ht="17.25"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105">
        <v>0.47222222222222399</v>
      </c>
    </row>
    <row r="51" spans="1:31" s="6" customFormat="1" ht="17.25"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105">
        <v>0.47569444444444597</v>
      </c>
    </row>
    <row r="52" spans="1:31" s="6" customFormat="1" ht="17.25"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105">
        <v>0.47916666666666802</v>
      </c>
    </row>
    <row r="53" spans="1:31" s="6" customFormat="1" ht="17.25"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105">
        <v>0.48263888888889001</v>
      </c>
    </row>
    <row r="54" spans="1:31" s="6" customFormat="1" ht="17.25"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105">
        <v>0.48611111111111299</v>
      </c>
    </row>
    <row r="55" spans="1:31" s="6" customFormat="1" ht="17.25"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105">
        <v>0.48958333333333498</v>
      </c>
    </row>
    <row r="56" spans="1:31" s="6" customFormat="1" ht="17.25"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105">
        <v>0.49305555555555702</v>
      </c>
    </row>
    <row r="57" spans="1:31" s="6" customFormat="1" ht="17.25"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105">
        <v>0.49652777777777901</v>
      </c>
    </row>
    <row r="58" spans="1:31" s="6" customFormat="1" ht="17.25"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105">
        <v>0.500000000000002</v>
      </c>
    </row>
    <row r="59" spans="1:31" s="6" customFormat="1" ht="17.25"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105">
        <v>0.50347222222222399</v>
      </c>
    </row>
    <row r="60" spans="1:31" s="6" customFormat="1" ht="17.25"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105">
        <v>0.50694444444444597</v>
      </c>
    </row>
    <row r="61" spans="1:31" s="6" customFormat="1" ht="17.25"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105">
        <v>0.51041666666666896</v>
      </c>
    </row>
    <row r="62" spans="1:31" s="6" customFormat="1" ht="17.25"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105">
        <v>0.51388888888889095</v>
      </c>
    </row>
    <row r="63" spans="1:31" s="6" customFormat="1" ht="17.25"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105">
        <v>0.51736111111111305</v>
      </c>
    </row>
    <row r="64" spans="1:31" s="6" customFormat="1" ht="17.25"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105">
        <v>0.52083333333333504</v>
      </c>
    </row>
    <row r="65" spans="1:31" s="6" customFormat="1" ht="17.25"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105">
        <v>0.52430555555555802</v>
      </c>
    </row>
    <row r="66" spans="1:31" s="6" customFormat="1" ht="17.25"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105">
        <v>0.52777777777778001</v>
      </c>
    </row>
    <row r="67" spans="1:31" s="6" customFormat="1" ht="17.25"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105">
        <v>0.531250000000002</v>
      </c>
    </row>
    <row r="68" spans="1:31" s="6" customFormat="1" ht="17.25"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105">
        <v>0.53472222222222399</v>
      </c>
    </row>
    <row r="69" spans="1:31" s="6" customFormat="1"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105">
        <v>0.53819444444444697</v>
      </c>
    </row>
    <row r="70" spans="1:31" s="6"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105">
        <v>0.54166666666666896</v>
      </c>
    </row>
    <row r="71" spans="1:31" s="6"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105">
        <v>0.54513888888889095</v>
      </c>
    </row>
    <row r="72" spans="1:31" s="6"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105">
        <v>0.54861111111111305</v>
      </c>
    </row>
    <row r="73" spans="1:31" s="6"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105">
        <v>0.55208333333333603</v>
      </c>
    </row>
    <row r="74" spans="1:31" s="6"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105">
        <v>0.55555555555555802</v>
      </c>
    </row>
    <row r="75" spans="1:31" s="6"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105">
        <v>0.55902777777778001</v>
      </c>
    </row>
    <row r="76" spans="1:31" s="6"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105">
        <v>0.562500000000003</v>
      </c>
    </row>
    <row r="77" spans="1:31" s="6"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105">
        <v>0.56597222222222499</v>
      </c>
    </row>
    <row r="78" spans="1:31" s="6"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105">
        <v>0.56944444444444697</v>
      </c>
    </row>
    <row r="79" spans="1:31" s="6"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105">
        <v>0.57291666666666896</v>
      </c>
    </row>
    <row r="80" spans="1:31" s="6"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105">
        <v>0.57638888888889195</v>
      </c>
    </row>
    <row r="81" spans="1:31" s="6"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105">
        <v>0.57986111111111405</v>
      </c>
    </row>
    <row r="82" spans="1:31" s="6"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105">
        <v>0.58333333333333603</v>
      </c>
    </row>
    <row r="83" spans="1:31" s="6"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105">
        <v>0.58680555555555802</v>
      </c>
    </row>
    <row r="84" spans="1:31" s="6"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105">
        <v>0.59027777777778101</v>
      </c>
    </row>
    <row r="85" spans="1:31" s="6"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105">
        <v>0.593750000000003</v>
      </c>
    </row>
    <row r="86" spans="1:31" s="6"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105">
        <v>0.59722222222222499</v>
      </c>
    </row>
    <row r="87" spans="1:31" s="6"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105">
        <v>0.60069444444444697</v>
      </c>
    </row>
    <row r="88" spans="1:31" s="6"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105">
        <v>0.60416666666666996</v>
      </c>
    </row>
    <row r="89" spans="1:31" s="6"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105">
        <v>0.60763888888889195</v>
      </c>
    </row>
    <row r="90" spans="1:31" s="6"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105">
        <v>0.61111111111111405</v>
      </c>
    </row>
    <row r="91" spans="1:31" s="6"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105">
        <v>0.61458333333333603</v>
      </c>
    </row>
    <row r="92" spans="1:31" s="6"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105">
        <v>0.61805555555555902</v>
      </c>
    </row>
    <row r="93" spans="1:31" s="6" customFormat="1" x14ac:dyDescent="0.15">
      <c r="A93" s="5"/>
      <c r="AD93" s="5"/>
      <c r="AE93" s="105">
        <v>0.62152777777778101</v>
      </c>
    </row>
    <row r="94" spans="1:31" x14ac:dyDescent="0.15">
      <c r="AE94" s="105">
        <v>0.625000000000003</v>
      </c>
    </row>
    <row r="95" spans="1:31" x14ac:dyDescent="0.15">
      <c r="AE95" s="105">
        <v>0.62847222222222598</v>
      </c>
    </row>
    <row r="96" spans="1:31" x14ac:dyDescent="0.15">
      <c r="AE96" s="105">
        <v>0.63194444444444797</v>
      </c>
    </row>
    <row r="97" spans="31:31" x14ac:dyDescent="0.15">
      <c r="AE97" s="105">
        <v>0.63541666666666996</v>
      </c>
    </row>
    <row r="98" spans="31:31" x14ac:dyDescent="0.15">
      <c r="AE98" s="105">
        <v>0.63888888888889195</v>
      </c>
    </row>
    <row r="99" spans="31:31" x14ac:dyDescent="0.15">
      <c r="AE99" s="105">
        <v>0.64236111111111505</v>
      </c>
    </row>
    <row r="100" spans="31:31" x14ac:dyDescent="0.15">
      <c r="AE100" s="105">
        <v>0.64583333333333703</v>
      </c>
    </row>
    <row r="101" spans="31:31" x14ac:dyDescent="0.15">
      <c r="AE101" s="105">
        <v>0.64930555555555902</v>
      </c>
    </row>
    <row r="102" spans="31:31" x14ac:dyDescent="0.15">
      <c r="AE102" s="105">
        <v>0.65277777777778101</v>
      </c>
    </row>
    <row r="103" spans="31:31" x14ac:dyDescent="0.15">
      <c r="AE103" s="105">
        <v>0.656250000000004</v>
      </c>
    </row>
    <row r="104" spans="31:31" x14ac:dyDescent="0.15">
      <c r="AE104" s="105">
        <v>0.65972222222222598</v>
      </c>
    </row>
    <row r="105" spans="31:31" x14ac:dyDescent="0.15">
      <c r="AE105" s="105">
        <v>0.66319444444444797</v>
      </c>
    </row>
    <row r="106" spans="31:31" x14ac:dyDescent="0.15">
      <c r="AE106" s="105">
        <v>0.66666666666666996</v>
      </c>
    </row>
    <row r="107" spans="31:31" x14ac:dyDescent="0.15">
      <c r="AE107" s="105">
        <v>0.67013888888889295</v>
      </c>
    </row>
    <row r="108" spans="31:31" x14ac:dyDescent="0.15">
      <c r="AE108" s="105">
        <v>0.67361111111111505</v>
      </c>
    </row>
    <row r="109" spans="31:31" x14ac:dyDescent="0.15">
      <c r="AE109" s="105">
        <v>0.67708333333333703</v>
      </c>
    </row>
    <row r="110" spans="31:31" x14ac:dyDescent="0.15">
      <c r="AE110" s="105">
        <v>0.68055555555556002</v>
      </c>
    </row>
    <row r="111" spans="31:31" x14ac:dyDescent="0.15">
      <c r="AE111" s="105">
        <v>0.68402777777778201</v>
      </c>
    </row>
    <row r="112" spans="31:31" x14ac:dyDescent="0.15">
      <c r="AE112" s="105">
        <v>0.687500000000004</v>
      </c>
    </row>
    <row r="113" spans="31:31" x14ac:dyDescent="0.15">
      <c r="AE113" s="105">
        <v>0.69097222222222598</v>
      </c>
    </row>
    <row r="114" spans="31:31" x14ac:dyDescent="0.15">
      <c r="AE114" s="105">
        <v>0.69444444444444897</v>
      </c>
    </row>
    <row r="115" spans="31:31" x14ac:dyDescent="0.15">
      <c r="AE115" s="105">
        <v>0.69791666666667096</v>
      </c>
    </row>
    <row r="116" spans="31:31" x14ac:dyDescent="0.15">
      <c r="AE116" s="105">
        <v>0.70138888888889295</v>
      </c>
    </row>
    <row r="117" spans="31:31" x14ac:dyDescent="0.15">
      <c r="AE117" s="105">
        <v>0.70486111111111505</v>
      </c>
    </row>
    <row r="118" spans="31:31" x14ac:dyDescent="0.15">
      <c r="AE118" s="105">
        <v>0.70833333333333803</v>
      </c>
    </row>
    <row r="119" spans="31:31" x14ac:dyDescent="0.15">
      <c r="AE119" s="105">
        <v>0.71180555555556002</v>
      </c>
    </row>
    <row r="120" spans="31:31" x14ac:dyDescent="0.15">
      <c r="AE120" s="105">
        <v>0.71527777777778201</v>
      </c>
    </row>
    <row r="121" spans="31:31" x14ac:dyDescent="0.15">
      <c r="AE121" s="105">
        <v>0.718750000000004</v>
      </c>
    </row>
    <row r="122" spans="31:31" x14ac:dyDescent="0.15">
      <c r="AE122" s="105">
        <v>0.72222222222222698</v>
      </c>
    </row>
    <row r="123" spans="31:31" x14ac:dyDescent="0.15">
      <c r="AE123" s="105">
        <v>0.72569444444444897</v>
      </c>
    </row>
    <row r="124" spans="31:31" x14ac:dyDescent="0.15">
      <c r="AE124" s="105">
        <v>0.72916666666667096</v>
      </c>
    </row>
    <row r="125" spans="31:31" x14ac:dyDescent="0.15">
      <c r="AE125" s="105">
        <v>0.73263888888889395</v>
      </c>
    </row>
    <row r="126" spans="31:31" x14ac:dyDescent="0.15">
      <c r="AE126" s="105">
        <v>0.73611111111111605</v>
      </c>
    </row>
    <row r="127" spans="31:31" x14ac:dyDescent="0.15">
      <c r="AE127" s="105">
        <v>0.73958333333333803</v>
      </c>
    </row>
    <row r="128" spans="31:31" x14ac:dyDescent="0.15">
      <c r="AE128" s="105">
        <v>0.74305555555556002</v>
      </c>
    </row>
    <row r="129" spans="31:31" x14ac:dyDescent="0.15">
      <c r="AE129" s="105">
        <v>0.74652777777778301</v>
      </c>
    </row>
    <row r="130" spans="31:31" x14ac:dyDescent="0.15">
      <c r="AE130" s="105">
        <v>0.750000000000005</v>
      </c>
    </row>
    <row r="131" spans="31:31" x14ac:dyDescent="0.15">
      <c r="AE131" s="105">
        <v>0.75347222222222698</v>
      </c>
    </row>
    <row r="132" spans="31:31" x14ac:dyDescent="0.15">
      <c r="AE132" s="105">
        <v>0.75694444444444897</v>
      </c>
    </row>
    <row r="133" spans="31:31" x14ac:dyDescent="0.15">
      <c r="AE133" s="105">
        <v>0.76041666666667196</v>
      </c>
    </row>
    <row r="134" spans="31:31" x14ac:dyDescent="0.15">
      <c r="AE134" s="105">
        <v>0.76388888888889395</v>
      </c>
    </row>
    <row r="135" spans="31:31" x14ac:dyDescent="0.15">
      <c r="AE135" s="105">
        <v>0.76736111111111605</v>
      </c>
    </row>
    <row r="136" spans="31:31" x14ac:dyDescent="0.15">
      <c r="AE136" s="105">
        <v>0.77083333333333803</v>
      </c>
    </row>
    <row r="137" spans="31:31" x14ac:dyDescent="0.15">
      <c r="AE137" s="105">
        <v>0.77430555555556102</v>
      </c>
    </row>
    <row r="138" spans="31:31" x14ac:dyDescent="0.15">
      <c r="AE138" s="105">
        <v>0.77777777777778301</v>
      </c>
    </row>
    <row r="139" spans="31:31" x14ac:dyDescent="0.15">
      <c r="AE139" s="105">
        <v>0.781250000000005</v>
      </c>
    </row>
    <row r="140" spans="31:31" x14ac:dyDescent="0.15">
      <c r="AE140" s="105">
        <v>0.78472222222222798</v>
      </c>
    </row>
    <row r="141" spans="31:31" x14ac:dyDescent="0.15">
      <c r="AE141" s="105">
        <v>0.78819444444444997</v>
      </c>
    </row>
    <row r="142" spans="31:31" x14ac:dyDescent="0.15">
      <c r="AE142" s="105">
        <v>0.79166666666667196</v>
      </c>
    </row>
  </sheetData>
  <mergeCells count="30">
    <mergeCell ref="C20:I20"/>
    <mergeCell ref="J20:AC20"/>
    <mergeCell ref="C21:I21"/>
    <mergeCell ref="J21:AC21"/>
    <mergeCell ref="B16:I17"/>
    <mergeCell ref="J16:AC17"/>
    <mergeCell ref="C18:I18"/>
    <mergeCell ref="J18:AC18"/>
    <mergeCell ref="C19:I19"/>
    <mergeCell ref="J19:AC19"/>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s>
  <phoneticPr fontId="12"/>
  <dataValidations count="1">
    <dataValidation type="list" allowBlank="1" showInputMessage="1" showErrorMessage="1" sqref="M10:P11 R10:U11" xr:uid="{00000000-0002-0000-1900-000000000000}">
      <formula1>$AE$10:$AE$142</formula1>
    </dataValidation>
  </dataValidations>
  <pageMargins left="0.7" right="0.7" top="0.75" bottom="0.75" header="0.3" footer="0.3"/>
  <pageSetup paperSize="9" orientation="portrait" horizontalDpi="300" verticalDpi="30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32"/>
  <dimension ref="A1:AL142"/>
  <sheetViews>
    <sheetView showGridLines="0" view="pageBreakPreview" zoomScaleNormal="100" zoomScaleSheetLayoutView="100" workbookViewId="0">
      <selection activeCell="E13" sqref="E13:U13"/>
    </sheetView>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ustomWidth="1"/>
    <col min="30" max="30" width="1.875" style="6" customWidth="1"/>
    <col min="31" max="31" width="9" style="6" hidden="1" customWidth="1"/>
    <col min="32" max="34" width="9" style="6" customWidth="1"/>
  </cols>
  <sheetData>
    <row r="1" spans="1:38" s="6" customFormat="1" ht="21" x14ac:dyDescent="0.15">
      <c r="A1" s="1"/>
      <c r="B1" s="2" t="s">
        <v>122</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38" s="73" customFormat="1" ht="3" customHeight="1" x14ac:dyDescent="0.15">
      <c r="B2" s="74"/>
      <c r="AE2" s="75"/>
    </row>
    <row r="3" spans="1:38" s="73" customFormat="1" ht="42" customHeight="1" x14ac:dyDescent="0.15">
      <c r="B3" s="381" t="s">
        <v>224</v>
      </c>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264"/>
      <c r="AE3" s="77"/>
    </row>
    <row r="4" spans="1:38" s="73" customFormat="1" ht="7.5" customHeight="1" x14ac:dyDescent="0.15">
      <c r="B4" s="264"/>
      <c r="C4" s="264"/>
      <c r="D4" s="264"/>
      <c r="E4" s="264"/>
      <c r="F4" s="264"/>
      <c r="G4" s="264"/>
      <c r="H4" s="264"/>
      <c r="I4" s="264"/>
      <c r="J4" s="264"/>
      <c r="K4" s="264"/>
      <c r="L4" s="264"/>
      <c r="M4" s="264"/>
      <c r="N4" s="264"/>
      <c r="O4" s="264"/>
      <c r="P4" s="264"/>
      <c r="Q4" s="264"/>
      <c r="R4" s="264"/>
      <c r="S4" s="264"/>
      <c r="T4" s="264"/>
      <c r="U4" s="264"/>
      <c r="V4" s="264"/>
      <c r="W4" s="264"/>
      <c r="X4" s="264"/>
      <c r="Y4" s="264"/>
      <c r="Z4" s="264"/>
      <c r="AA4" s="264"/>
      <c r="AB4" s="264"/>
      <c r="AC4" s="264"/>
      <c r="AD4" s="264"/>
      <c r="AE4" s="77"/>
    </row>
    <row r="5" spans="1:38" s="73" customFormat="1" ht="7.5" customHeight="1" x14ac:dyDescent="0.15">
      <c r="A5" s="78"/>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80"/>
      <c r="AE5" s="75"/>
    </row>
    <row r="6" spans="1:38" s="73" customFormat="1" ht="18.75" customHeight="1" x14ac:dyDescent="0.15">
      <c r="A6" s="78"/>
      <c r="B6" s="481" t="s">
        <v>28</v>
      </c>
      <c r="C6" s="481"/>
      <c r="D6" s="516" t="s">
        <v>223</v>
      </c>
      <c r="E6" s="516"/>
      <c r="F6" s="516"/>
      <c r="G6" s="516"/>
      <c r="H6" s="516"/>
      <c r="I6" s="516"/>
      <c r="J6" s="516"/>
      <c r="K6" s="516"/>
      <c r="L6" s="516"/>
      <c r="M6" s="516"/>
      <c r="N6" s="516"/>
      <c r="O6" s="516"/>
      <c r="P6" s="516"/>
      <c r="Q6" s="516"/>
      <c r="R6" s="516"/>
      <c r="S6" s="516"/>
      <c r="T6" s="516"/>
      <c r="U6" s="516"/>
      <c r="V6" s="516"/>
      <c r="W6" s="516"/>
      <c r="X6" s="516"/>
      <c r="Y6" s="516"/>
      <c r="Z6" s="516"/>
      <c r="AA6" s="516"/>
      <c r="AB6" s="516"/>
      <c r="AC6" s="517"/>
      <c r="AE6" s="75"/>
      <c r="AF6" s="73" t="s">
        <v>151</v>
      </c>
    </row>
    <row r="7" spans="1:38" s="73" customFormat="1" ht="32.1" customHeight="1" x14ac:dyDescent="0.15">
      <c r="A7" s="78"/>
      <c r="B7" s="482" t="s">
        <v>327</v>
      </c>
      <c r="C7" s="482"/>
      <c r="D7" s="623" t="str">
        <f>'シート2-6-5家族'!D7:AC7</f>
        <v>⑥-5ケアマネジメントの演習「家族への支援の視点が必要な事例」</v>
      </c>
      <c r="E7" s="623"/>
      <c r="F7" s="623"/>
      <c r="G7" s="623"/>
      <c r="H7" s="623"/>
      <c r="I7" s="623"/>
      <c r="J7" s="623"/>
      <c r="K7" s="623"/>
      <c r="L7" s="623"/>
      <c r="M7" s="623"/>
      <c r="N7" s="623"/>
      <c r="O7" s="623"/>
      <c r="P7" s="623"/>
      <c r="Q7" s="623"/>
      <c r="R7" s="623"/>
      <c r="S7" s="623"/>
      <c r="T7" s="623"/>
      <c r="U7" s="623"/>
      <c r="V7" s="623"/>
      <c r="W7" s="623"/>
      <c r="X7" s="623"/>
      <c r="Y7" s="623"/>
      <c r="Z7" s="623"/>
      <c r="AA7" s="623"/>
      <c r="AB7" s="623"/>
      <c r="AC7" s="624"/>
      <c r="AE7" s="75"/>
    </row>
    <row r="8" spans="1:38" s="73" customFormat="1" ht="7.5" customHeight="1" x14ac:dyDescent="0.15">
      <c r="A8" s="78"/>
      <c r="B8" s="82"/>
      <c r="C8" s="83"/>
      <c r="D8" s="83"/>
      <c r="E8" s="83"/>
      <c r="F8" s="83"/>
      <c r="G8" s="83"/>
      <c r="H8" s="83"/>
      <c r="I8" s="82"/>
      <c r="J8" s="83"/>
      <c r="K8" s="83"/>
      <c r="L8" s="83"/>
      <c r="M8" s="83"/>
      <c r="N8" s="83"/>
      <c r="O8" s="83"/>
      <c r="P8" s="83"/>
      <c r="Q8" s="83"/>
      <c r="R8" s="83"/>
      <c r="S8" s="83"/>
      <c r="T8" s="83"/>
      <c r="U8" s="83"/>
      <c r="V8" s="83"/>
      <c r="W8" s="83"/>
      <c r="X8" s="83"/>
      <c r="Y8" s="83"/>
      <c r="Z8" s="83"/>
      <c r="AA8" s="83"/>
      <c r="AB8" s="83"/>
      <c r="AC8" s="84"/>
      <c r="AE8" s="75"/>
    </row>
    <row r="9" spans="1:38" s="73" customFormat="1" ht="7.5" customHeight="1" thickBot="1" x14ac:dyDescent="0.2">
      <c r="AE9" s="75"/>
    </row>
    <row r="10" spans="1:38" s="73" customFormat="1" ht="18.75" customHeight="1" x14ac:dyDescent="0.15">
      <c r="B10" s="374" t="s">
        <v>29</v>
      </c>
      <c r="C10" s="374"/>
      <c r="D10" s="265">
        <v>1</v>
      </c>
      <c r="E10" s="698" t="str">
        <f>IF(ISBLANK('シート2-6-5家族'!E10),"",'シート2-6-5家族'!E10)</f>
        <v/>
      </c>
      <c r="F10" s="699"/>
      <c r="G10" s="699"/>
      <c r="H10" s="699"/>
      <c r="I10" s="700"/>
      <c r="J10" s="496" t="s">
        <v>30</v>
      </c>
      <c r="K10" s="374"/>
      <c r="L10" s="266">
        <v>1</v>
      </c>
      <c r="M10" s="684" t="str">
        <f>IF(ISBLANK('シート2-6-1リハ'!M10),"",'シート2-6-1リハ'!M10)</f>
        <v/>
      </c>
      <c r="N10" s="685"/>
      <c r="O10" s="685"/>
      <c r="P10" s="686"/>
      <c r="Q10" s="87" t="s">
        <v>1</v>
      </c>
      <c r="R10" s="684" t="str">
        <f>IF(ISBLANK('シート2-6-1リハ'!R10),"",'シート2-6-1リハ'!R10)</f>
        <v/>
      </c>
      <c r="S10" s="687"/>
      <c r="T10" s="687"/>
      <c r="U10" s="688"/>
      <c r="V10" s="496" t="s">
        <v>2</v>
      </c>
      <c r="W10" s="374"/>
      <c r="X10" s="374"/>
      <c r="Y10" s="518" t="str">
        <f>IF(ISBLANK(シート1!N7),"",シート1!N7)</f>
        <v/>
      </c>
      <c r="Z10" s="519"/>
      <c r="AA10" s="519"/>
      <c r="AB10" s="519"/>
      <c r="AC10" s="520"/>
      <c r="AE10" s="105">
        <v>0.33333333333333331</v>
      </c>
    </row>
    <row r="11" spans="1:38" s="73" customFormat="1" ht="18.75" customHeight="1" thickBot="1" x14ac:dyDescent="0.2">
      <c r="B11" s="374"/>
      <c r="C11" s="374"/>
      <c r="D11" s="267">
        <v>2</v>
      </c>
      <c r="E11" s="672" t="str">
        <f>IF(ISBLANK('シート2-6-1リハ'!E11),"",'シート2-6-1リハ'!E11)</f>
        <v/>
      </c>
      <c r="F11" s="673"/>
      <c r="G11" s="673"/>
      <c r="H11" s="673"/>
      <c r="I11" s="674"/>
      <c r="J11" s="496"/>
      <c r="K11" s="374"/>
      <c r="L11" s="266">
        <v>2</v>
      </c>
      <c r="M11" s="675" t="str">
        <f>IF(ISBLANK('シート2-6-1リハ'!M11),"",'シート2-6-1リハ'!M11)</f>
        <v/>
      </c>
      <c r="N11" s="676"/>
      <c r="O11" s="676"/>
      <c r="P11" s="677"/>
      <c r="Q11" s="87" t="s">
        <v>1</v>
      </c>
      <c r="R11" s="675" t="str">
        <f>IF(ISBLANK('シート2-6-1リハ'!R11),"",'シート2-6-1リハ'!R11)</f>
        <v/>
      </c>
      <c r="S11" s="676"/>
      <c r="T11" s="676"/>
      <c r="U11" s="677"/>
      <c r="V11" s="496"/>
      <c r="W11" s="374"/>
      <c r="X11" s="374"/>
      <c r="Y11" s="521"/>
      <c r="Z11" s="522"/>
      <c r="AA11" s="522"/>
      <c r="AB11" s="522"/>
      <c r="AC11" s="523"/>
      <c r="AD11" s="89"/>
      <c r="AE11" s="105">
        <v>0.33680555555555558</v>
      </c>
    </row>
    <row r="12" spans="1:38" s="90" customFormat="1" ht="3.75" customHeight="1" thickBot="1" x14ac:dyDescent="0.2">
      <c r="B12" s="91"/>
      <c r="C12" s="91"/>
      <c r="D12" s="270"/>
      <c r="E12" s="91"/>
      <c r="F12" s="91"/>
      <c r="G12" s="91"/>
      <c r="H12" s="91"/>
      <c r="I12" s="93"/>
      <c r="J12" s="270"/>
      <c r="K12" s="270"/>
      <c r="L12" s="91"/>
      <c r="M12" s="91"/>
      <c r="N12" s="91"/>
      <c r="O12" s="270"/>
      <c r="P12" s="270"/>
      <c r="Q12" s="270"/>
      <c r="R12" s="270"/>
      <c r="S12" s="91"/>
      <c r="T12" s="91"/>
      <c r="U12" s="91"/>
      <c r="V12" s="91"/>
      <c r="W12" s="91"/>
      <c r="X12" s="91"/>
      <c r="Y12" s="91"/>
      <c r="Z12" s="91"/>
      <c r="AA12" s="94"/>
      <c r="AB12" s="270"/>
      <c r="AC12" s="270"/>
      <c r="AE12" s="105">
        <v>0.34027777777777801</v>
      </c>
      <c r="AG12" s="73"/>
      <c r="AH12" s="73"/>
      <c r="AL12" s="73"/>
    </row>
    <row r="13" spans="1:38" s="73" customFormat="1" ht="18.75" customHeight="1" x14ac:dyDescent="0.15">
      <c r="B13" s="374" t="s">
        <v>4</v>
      </c>
      <c r="C13" s="374"/>
      <c r="D13" s="265">
        <v>1</v>
      </c>
      <c r="E13" s="701"/>
      <c r="F13" s="702"/>
      <c r="G13" s="702"/>
      <c r="H13" s="702"/>
      <c r="I13" s="702"/>
      <c r="J13" s="702"/>
      <c r="K13" s="702"/>
      <c r="L13" s="702"/>
      <c r="M13" s="702"/>
      <c r="N13" s="702"/>
      <c r="O13" s="702"/>
      <c r="P13" s="702"/>
      <c r="Q13" s="702"/>
      <c r="R13" s="702"/>
      <c r="S13" s="702"/>
      <c r="T13" s="702"/>
      <c r="U13" s="703"/>
      <c r="V13" s="496" t="s">
        <v>3</v>
      </c>
      <c r="W13" s="374"/>
      <c r="X13" s="377"/>
      <c r="Y13" s="518" t="str">
        <f>IF(ISBLANK(シート1!N9),"",シート1!N9)</f>
        <v/>
      </c>
      <c r="Z13" s="519"/>
      <c r="AA13" s="519"/>
      <c r="AB13" s="519"/>
      <c r="AC13" s="520"/>
      <c r="AE13" s="105">
        <v>0.34375</v>
      </c>
    </row>
    <row r="14" spans="1:38" s="73" customFormat="1" ht="18.75" customHeight="1" thickBot="1" x14ac:dyDescent="0.2">
      <c r="B14" s="374"/>
      <c r="C14" s="374"/>
      <c r="D14" s="267">
        <v>2</v>
      </c>
      <c r="E14" s="678" t="str">
        <f>IF(ISBLANK('シート2-6-1リハ'!E14),"",'シート2-6-1リハ'!E14)</f>
        <v/>
      </c>
      <c r="F14" s="679"/>
      <c r="G14" s="679"/>
      <c r="H14" s="679"/>
      <c r="I14" s="679"/>
      <c r="J14" s="679"/>
      <c r="K14" s="679"/>
      <c r="L14" s="679"/>
      <c r="M14" s="679"/>
      <c r="N14" s="679"/>
      <c r="O14" s="679"/>
      <c r="P14" s="679"/>
      <c r="Q14" s="679"/>
      <c r="R14" s="679"/>
      <c r="S14" s="679"/>
      <c r="T14" s="679"/>
      <c r="U14" s="680"/>
      <c r="V14" s="496"/>
      <c r="W14" s="374"/>
      <c r="X14" s="377"/>
      <c r="Y14" s="521"/>
      <c r="Z14" s="522"/>
      <c r="AA14" s="522"/>
      <c r="AB14" s="522"/>
      <c r="AC14" s="523"/>
      <c r="AE14" s="105">
        <v>0.34722222222222199</v>
      </c>
    </row>
    <row r="15" spans="1:38" s="73" customFormat="1" x14ac:dyDescent="0.15">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E15" s="105">
        <v>0.35069444444444497</v>
      </c>
    </row>
    <row r="16" spans="1:38" s="73" customFormat="1" ht="13.5" customHeight="1" x14ac:dyDescent="0.15">
      <c r="B16" s="503" t="s">
        <v>33</v>
      </c>
      <c r="C16" s="504"/>
      <c r="D16" s="504"/>
      <c r="E16" s="504"/>
      <c r="F16" s="504"/>
      <c r="G16" s="504"/>
      <c r="H16" s="504"/>
      <c r="I16" s="504"/>
      <c r="J16" s="504" t="s">
        <v>123</v>
      </c>
      <c r="K16" s="504"/>
      <c r="L16" s="504"/>
      <c r="M16" s="504"/>
      <c r="N16" s="504"/>
      <c r="O16" s="504"/>
      <c r="P16" s="504"/>
      <c r="Q16" s="504"/>
      <c r="R16" s="504"/>
      <c r="S16" s="504"/>
      <c r="T16" s="504"/>
      <c r="U16" s="504"/>
      <c r="V16" s="504"/>
      <c r="W16" s="504"/>
      <c r="X16" s="504"/>
      <c r="Y16" s="504"/>
      <c r="Z16" s="504"/>
      <c r="AA16" s="504"/>
      <c r="AB16" s="504"/>
      <c r="AC16" s="505"/>
      <c r="AE16" s="105">
        <v>0.35416666666666702</v>
      </c>
    </row>
    <row r="17" spans="1:37" s="73" customFormat="1" ht="14.25" thickBot="1" x14ac:dyDescent="0.2">
      <c r="B17" s="665"/>
      <c r="C17" s="578"/>
      <c r="D17" s="578"/>
      <c r="E17" s="578"/>
      <c r="F17" s="578"/>
      <c r="G17" s="578"/>
      <c r="H17" s="578"/>
      <c r="I17" s="578"/>
      <c r="J17" s="578"/>
      <c r="K17" s="578"/>
      <c r="L17" s="578"/>
      <c r="M17" s="578"/>
      <c r="N17" s="578"/>
      <c r="O17" s="578"/>
      <c r="P17" s="578"/>
      <c r="Q17" s="578"/>
      <c r="R17" s="578"/>
      <c r="S17" s="578"/>
      <c r="T17" s="578"/>
      <c r="U17" s="578"/>
      <c r="V17" s="578"/>
      <c r="W17" s="578"/>
      <c r="X17" s="578"/>
      <c r="Y17" s="578"/>
      <c r="Z17" s="578"/>
      <c r="AA17" s="578"/>
      <c r="AB17" s="578"/>
      <c r="AC17" s="666"/>
      <c r="AE17" s="105">
        <v>0.35763888888888901</v>
      </c>
    </row>
    <row r="18" spans="1:37" s="73" customFormat="1" ht="129.75" customHeight="1" x14ac:dyDescent="0.15">
      <c r="B18" s="147" t="s">
        <v>72</v>
      </c>
      <c r="C18" s="667" t="s">
        <v>125</v>
      </c>
      <c r="D18" s="667"/>
      <c r="E18" s="667"/>
      <c r="F18" s="667"/>
      <c r="G18" s="667"/>
      <c r="H18" s="667"/>
      <c r="I18" s="668"/>
      <c r="J18" s="695"/>
      <c r="K18" s="696"/>
      <c r="L18" s="696"/>
      <c r="M18" s="696"/>
      <c r="N18" s="696"/>
      <c r="O18" s="696"/>
      <c r="P18" s="696"/>
      <c r="Q18" s="696"/>
      <c r="R18" s="696"/>
      <c r="S18" s="696"/>
      <c r="T18" s="696"/>
      <c r="U18" s="696"/>
      <c r="V18" s="696"/>
      <c r="W18" s="696"/>
      <c r="X18" s="696"/>
      <c r="Y18" s="696"/>
      <c r="Z18" s="696"/>
      <c r="AA18" s="696"/>
      <c r="AB18" s="696"/>
      <c r="AC18" s="697"/>
      <c r="AE18" s="105">
        <v>0.36111111111111099</v>
      </c>
      <c r="AJ18" s="259"/>
      <c r="AK18" s="259"/>
    </row>
    <row r="19" spans="1:37" s="73" customFormat="1" ht="129.75" customHeight="1" x14ac:dyDescent="0.15">
      <c r="B19" s="148" t="s">
        <v>113</v>
      </c>
      <c r="C19" s="655" t="s">
        <v>124</v>
      </c>
      <c r="D19" s="655"/>
      <c r="E19" s="655"/>
      <c r="F19" s="655"/>
      <c r="G19" s="655"/>
      <c r="H19" s="655"/>
      <c r="I19" s="656"/>
      <c r="J19" s="689"/>
      <c r="K19" s="690"/>
      <c r="L19" s="690"/>
      <c r="M19" s="690"/>
      <c r="N19" s="690"/>
      <c r="O19" s="690"/>
      <c r="P19" s="690"/>
      <c r="Q19" s="690"/>
      <c r="R19" s="690"/>
      <c r="S19" s="690"/>
      <c r="T19" s="690"/>
      <c r="U19" s="690"/>
      <c r="V19" s="690"/>
      <c r="W19" s="690"/>
      <c r="X19" s="690"/>
      <c r="Y19" s="690"/>
      <c r="Z19" s="690"/>
      <c r="AA19" s="690"/>
      <c r="AB19" s="690"/>
      <c r="AC19" s="691"/>
      <c r="AE19" s="105">
        <v>0.36458333333333398</v>
      </c>
      <c r="AJ19" s="259"/>
      <c r="AK19" s="259"/>
    </row>
    <row r="20" spans="1:37" s="73" customFormat="1" ht="129.75" customHeight="1" x14ac:dyDescent="0.15">
      <c r="B20" s="148" t="s">
        <v>114</v>
      </c>
      <c r="C20" s="655" t="s">
        <v>329</v>
      </c>
      <c r="D20" s="655"/>
      <c r="E20" s="655"/>
      <c r="F20" s="655"/>
      <c r="G20" s="655"/>
      <c r="H20" s="655"/>
      <c r="I20" s="656"/>
      <c r="J20" s="689"/>
      <c r="K20" s="690"/>
      <c r="L20" s="690"/>
      <c r="M20" s="690"/>
      <c r="N20" s="690"/>
      <c r="O20" s="690"/>
      <c r="P20" s="690"/>
      <c r="Q20" s="690"/>
      <c r="R20" s="690"/>
      <c r="S20" s="690"/>
      <c r="T20" s="690"/>
      <c r="U20" s="690"/>
      <c r="V20" s="690"/>
      <c r="W20" s="690"/>
      <c r="X20" s="690"/>
      <c r="Y20" s="690"/>
      <c r="Z20" s="690"/>
      <c r="AA20" s="690"/>
      <c r="AB20" s="690"/>
      <c r="AC20" s="691"/>
      <c r="AE20" s="105">
        <v>0.36805555555555602</v>
      </c>
    </row>
    <row r="21" spans="1:37" s="73" customFormat="1" ht="129.75" customHeight="1" thickBot="1" x14ac:dyDescent="0.2">
      <c r="B21" s="149" t="s">
        <v>119</v>
      </c>
      <c r="C21" s="660" t="s">
        <v>328</v>
      </c>
      <c r="D21" s="660"/>
      <c r="E21" s="660"/>
      <c r="F21" s="660"/>
      <c r="G21" s="660"/>
      <c r="H21" s="660"/>
      <c r="I21" s="661"/>
      <c r="J21" s="692"/>
      <c r="K21" s="693"/>
      <c r="L21" s="693"/>
      <c r="M21" s="693"/>
      <c r="N21" s="693"/>
      <c r="O21" s="693"/>
      <c r="P21" s="693"/>
      <c r="Q21" s="693"/>
      <c r="R21" s="693"/>
      <c r="S21" s="693"/>
      <c r="T21" s="693"/>
      <c r="U21" s="693"/>
      <c r="V21" s="693"/>
      <c r="W21" s="693"/>
      <c r="X21" s="693"/>
      <c r="Y21" s="693"/>
      <c r="Z21" s="693"/>
      <c r="AA21" s="693"/>
      <c r="AB21" s="693"/>
      <c r="AC21" s="694"/>
      <c r="AE21" s="105">
        <v>0.37152777777777801</v>
      </c>
    </row>
    <row r="22" spans="1:37" s="73" customFormat="1" x14ac:dyDescent="0.15">
      <c r="AE22" s="105">
        <v>0.375</v>
      </c>
    </row>
    <row r="23" spans="1:37" s="6" customFormat="1" x14ac:dyDescent="0.15">
      <c r="AE23" s="105">
        <v>0.37847222222222299</v>
      </c>
    </row>
    <row r="24" spans="1:37" s="6" customFormat="1" x14ac:dyDescent="0.15">
      <c r="AE24" s="105">
        <v>0.38194444444444497</v>
      </c>
    </row>
    <row r="25" spans="1:37" s="6" customFormat="1" x14ac:dyDescent="0.15">
      <c r="AE25" s="105">
        <v>0.38541666666666702</v>
      </c>
    </row>
    <row r="26" spans="1:37" s="6" customFormat="1" x14ac:dyDescent="0.15">
      <c r="AE26" s="105">
        <v>0.38888888888889001</v>
      </c>
    </row>
    <row r="27" spans="1:37" s="6" customFormat="1" ht="17.25" x14ac:dyDescent="0.1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105">
        <v>0.39236111111111199</v>
      </c>
    </row>
    <row r="28" spans="1:37" s="6" customFormat="1" ht="17.25" x14ac:dyDescent="0.1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105">
        <v>0.39583333333333398</v>
      </c>
    </row>
    <row r="29" spans="1:37" s="6" customFormat="1" ht="17.25" x14ac:dyDescent="0.1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105">
        <v>0.39930555555555602</v>
      </c>
    </row>
    <row r="30" spans="1:37" s="6" customFormat="1" ht="17.25" x14ac:dyDescent="0.1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105">
        <v>0.40277777777777901</v>
      </c>
    </row>
    <row r="31" spans="1:37" s="6" customFormat="1" ht="17.25" x14ac:dyDescent="0.1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105">
        <v>0.406250000000001</v>
      </c>
    </row>
    <row r="32" spans="1:37" s="6" customFormat="1" ht="17.25" x14ac:dyDescent="0.1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105">
        <v>0.40972222222222299</v>
      </c>
    </row>
    <row r="33" spans="1:31" s="6" customFormat="1" ht="17.25" x14ac:dyDescent="0.1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105">
        <v>0.41319444444444497</v>
      </c>
    </row>
    <row r="34" spans="1:31" s="6" customFormat="1" ht="17.25" x14ac:dyDescent="0.1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105">
        <v>0.41666666666666802</v>
      </c>
    </row>
    <row r="35" spans="1:31" s="6" customFormat="1" ht="17.25" x14ac:dyDescent="0.1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105">
        <v>0.42013888888889001</v>
      </c>
    </row>
    <row r="36" spans="1:31" s="6" customFormat="1" ht="17.25" x14ac:dyDescent="0.1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105">
        <v>0.42361111111111199</v>
      </c>
    </row>
    <row r="37" spans="1:31" s="6" customFormat="1" ht="17.25" x14ac:dyDescent="0.1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105">
        <v>0.42708333333333398</v>
      </c>
    </row>
    <row r="38" spans="1:31" s="6" customFormat="1" ht="17.25" x14ac:dyDescent="0.1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105">
        <v>0.43055555555555702</v>
      </c>
    </row>
    <row r="39" spans="1:31" s="6" customFormat="1" ht="17.25" x14ac:dyDescent="0.1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105">
        <v>0.43402777777777901</v>
      </c>
    </row>
    <row r="40" spans="1:31" s="6" customFormat="1" ht="17.25" x14ac:dyDescent="0.1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105">
        <v>0.437500000000001</v>
      </c>
    </row>
    <row r="41" spans="1:31" s="6" customFormat="1" ht="17.25" x14ac:dyDescent="0.1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105">
        <v>0.44097222222222299</v>
      </c>
    </row>
    <row r="42" spans="1:31" s="6" customFormat="1" ht="17.25" x14ac:dyDescent="0.1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105">
        <v>0.44444444444444497</v>
      </c>
    </row>
    <row r="43" spans="1:31" s="6" customFormat="1" ht="17.25" x14ac:dyDescent="0.1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105">
        <v>0.44791666666666802</v>
      </c>
    </row>
    <row r="44" spans="1:31" s="6" customFormat="1" ht="17.25" x14ac:dyDescent="0.1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105">
        <v>0.45138888888889001</v>
      </c>
    </row>
    <row r="45" spans="1:31" s="6" customFormat="1" ht="17.25" x14ac:dyDescent="0.1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105">
        <v>0.45486111111111199</v>
      </c>
    </row>
    <row r="46" spans="1:31" s="6" customFormat="1" ht="17.25" x14ac:dyDescent="0.1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105">
        <v>0.45833333333333498</v>
      </c>
    </row>
    <row r="47" spans="1:31" s="6" customFormat="1" ht="17.25" x14ac:dyDescent="0.1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105">
        <v>0.46180555555555702</v>
      </c>
    </row>
    <row r="48" spans="1:31" s="6" customFormat="1" ht="17.25" x14ac:dyDescent="0.1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105">
        <v>0.46527777777777901</v>
      </c>
    </row>
    <row r="49" spans="1:31" s="6" customFormat="1" ht="17.25" x14ac:dyDescent="0.1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105">
        <v>0.468750000000001</v>
      </c>
    </row>
    <row r="50" spans="1:31" s="6" customFormat="1" ht="17.25"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105">
        <v>0.47222222222222399</v>
      </c>
    </row>
    <row r="51" spans="1:31" s="6" customFormat="1" ht="17.25"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105">
        <v>0.47569444444444597</v>
      </c>
    </row>
    <row r="52" spans="1:31" s="6" customFormat="1" ht="17.25"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105">
        <v>0.47916666666666802</v>
      </c>
    </row>
    <row r="53" spans="1:31" s="6" customFormat="1" ht="17.25"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105">
        <v>0.48263888888889001</v>
      </c>
    </row>
    <row r="54" spans="1:31" s="6" customFormat="1" ht="17.25"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105">
        <v>0.48611111111111299</v>
      </c>
    </row>
    <row r="55" spans="1:31" s="6" customFormat="1" ht="17.25"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105">
        <v>0.48958333333333498</v>
      </c>
    </row>
    <row r="56" spans="1:31" s="6" customFormat="1" ht="17.25"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105">
        <v>0.49305555555555702</v>
      </c>
    </row>
    <row r="57" spans="1:31" s="6" customFormat="1" ht="17.25"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105">
        <v>0.49652777777777901</v>
      </c>
    </row>
    <row r="58" spans="1:31" s="6" customFormat="1" ht="17.25"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105">
        <v>0.500000000000002</v>
      </c>
    </row>
    <row r="59" spans="1:31" s="6" customFormat="1" ht="17.25"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105">
        <v>0.50347222222222399</v>
      </c>
    </row>
    <row r="60" spans="1:31" s="6" customFormat="1" ht="17.25"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105">
        <v>0.50694444444444597</v>
      </c>
    </row>
    <row r="61" spans="1:31" s="6" customFormat="1" ht="17.25"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105">
        <v>0.51041666666666896</v>
      </c>
    </row>
    <row r="62" spans="1:31" s="6" customFormat="1" ht="17.25"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105">
        <v>0.51388888888889095</v>
      </c>
    </row>
    <row r="63" spans="1:31" s="6" customFormat="1" ht="17.25"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105">
        <v>0.51736111111111305</v>
      </c>
    </row>
    <row r="64" spans="1:31" s="6" customFormat="1" ht="17.25"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105">
        <v>0.52083333333333504</v>
      </c>
    </row>
    <row r="65" spans="1:31" s="6" customFormat="1" ht="17.25"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105">
        <v>0.52430555555555802</v>
      </c>
    </row>
    <row r="66" spans="1:31" s="6" customFormat="1" ht="17.25"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105">
        <v>0.52777777777778001</v>
      </c>
    </row>
    <row r="67" spans="1:31" s="6" customFormat="1" ht="17.25"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105">
        <v>0.531250000000002</v>
      </c>
    </row>
    <row r="68" spans="1:31" s="6" customFormat="1" ht="17.25"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105">
        <v>0.53472222222222399</v>
      </c>
    </row>
    <row r="69" spans="1:31" s="6" customFormat="1"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105">
        <v>0.53819444444444697</v>
      </c>
    </row>
    <row r="70" spans="1:31" s="6"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105">
        <v>0.54166666666666896</v>
      </c>
    </row>
    <row r="71" spans="1:31" s="6"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105">
        <v>0.54513888888889095</v>
      </c>
    </row>
    <row r="72" spans="1:31" s="6"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105">
        <v>0.54861111111111305</v>
      </c>
    </row>
    <row r="73" spans="1:31" s="6"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105">
        <v>0.55208333333333603</v>
      </c>
    </row>
    <row r="74" spans="1:31" s="6"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105">
        <v>0.55555555555555802</v>
      </c>
    </row>
    <row r="75" spans="1:31" s="6"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105">
        <v>0.55902777777778001</v>
      </c>
    </row>
    <row r="76" spans="1:31" s="6"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105">
        <v>0.562500000000003</v>
      </c>
    </row>
    <row r="77" spans="1:31" s="6"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105">
        <v>0.56597222222222499</v>
      </c>
    </row>
    <row r="78" spans="1:31" s="6"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105">
        <v>0.56944444444444697</v>
      </c>
    </row>
    <row r="79" spans="1:31" s="6"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105">
        <v>0.57291666666666896</v>
      </c>
    </row>
    <row r="80" spans="1:31" s="6"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105">
        <v>0.57638888888889195</v>
      </c>
    </row>
    <row r="81" spans="1:31" s="6"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105">
        <v>0.57986111111111405</v>
      </c>
    </row>
    <row r="82" spans="1:31" s="6"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105">
        <v>0.58333333333333603</v>
      </c>
    </row>
    <row r="83" spans="1:31" s="6"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105">
        <v>0.58680555555555802</v>
      </c>
    </row>
    <row r="84" spans="1:31" s="6"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105">
        <v>0.59027777777778101</v>
      </c>
    </row>
    <row r="85" spans="1:31" s="6"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105">
        <v>0.593750000000003</v>
      </c>
    </row>
    <row r="86" spans="1:31" s="6"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105">
        <v>0.59722222222222499</v>
      </c>
    </row>
    <row r="87" spans="1:31" s="6"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105">
        <v>0.60069444444444697</v>
      </c>
    </row>
    <row r="88" spans="1:31" s="6"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105">
        <v>0.60416666666666996</v>
      </c>
    </row>
    <row r="89" spans="1:31" s="6"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105">
        <v>0.60763888888889195</v>
      </c>
    </row>
    <row r="90" spans="1:31" s="6"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105">
        <v>0.61111111111111405</v>
      </c>
    </row>
    <row r="91" spans="1:31" s="6"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105">
        <v>0.61458333333333603</v>
      </c>
    </row>
    <row r="92" spans="1:31" s="6"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105">
        <v>0.61805555555555902</v>
      </c>
    </row>
    <row r="93" spans="1:31" s="6" customFormat="1" x14ac:dyDescent="0.15">
      <c r="A93" s="5"/>
      <c r="AD93" s="5"/>
      <c r="AE93" s="105">
        <v>0.62152777777778101</v>
      </c>
    </row>
    <row r="94" spans="1:31" x14ac:dyDescent="0.15">
      <c r="AE94" s="105">
        <v>0.625000000000003</v>
      </c>
    </row>
    <row r="95" spans="1:31" x14ac:dyDescent="0.15">
      <c r="AE95" s="105">
        <v>0.62847222222222598</v>
      </c>
    </row>
    <row r="96" spans="1:31" x14ac:dyDescent="0.15">
      <c r="AE96" s="105">
        <v>0.63194444444444797</v>
      </c>
    </row>
    <row r="97" spans="31:31" x14ac:dyDescent="0.15">
      <c r="AE97" s="105">
        <v>0.63541666666666996</v>
      </c>
    </row>
    <row r="98" spans="31:31" x14ac:dyDescent="0.15">
      <c r="AE98" s="105">
        <v>0.63888888888889195</v>
      </c>
    </row>
    <row r="99" spans="31:31" x14ac:dyDescent="0.15">
      <c r="AE99" s="105">
        <v>0.64236111111111505</v>
      </c>
    </row>
    <row r="100" spans="31:31" x14ac:dyDescent="0.15">
      <c r="AE100" s="105">
        <v>0.64583333333333703</v>
      </c>
    </row>
    <row r="101" spans="31:31" x14ac:dyDescent="0.15">
      <c r="AE101" s="105">
        <v>0.64930555555555902</v>
      </c>
    </row>
    <row r="102" spans="31:31" x14ac:dyDescent="0.15">
      <c r="AE102" s="105">
        <v>0.65277777777778101</v>
      </c>
    </row>
    <row r="103" spans="31:31" x14ac:dyDescent="0.15">
      <c r="AE103" s="105">
        <v>0.656250000000004</v>
      </c>
    </row>
    <row r="104" spans="31:31" x14ac:dyDescent="0.15">
      <c r="AE104" s="105">
        <v>0.65972222222222598</v>
      </c>
    </row>
    <row r="105" spans="31:31" x14ac:dyDescent="0.15">
      <c r="AE105" s="105">
        <v>0.66319444444444797</v>
      </c>
    </row>
    <row r="106" spans="31:31" x14ac:dyDescent="0.15">
      <c r="AE106" s="105">
        <v>0.66666666666666996</v>
      </c>
    </row>
    <row r="107" spans="31:31" x14ac:dyDescent="0.15">
      <c r="AE107" s="105">
        <v>0.67013888888889295</v>
      </c>
    </row>
    <row r="108" spans="31:31" x14ac:dyDescent="0.15">
      <c r="AE108" s="105">
        <v>0.67361111111111505</v>
      </c>
    </row>
    <row r="109" spans="31:31" x14ac:dyDescent="0.15">
      <c r="AE109" s="105">
        <v>0.67708333333333703</v>
      </c>
    </row>
    <row r="110" spans="31:31" x14ac:dyDescent="0.15">
      <c r="AE110" s="105">
        <v>0.68055555555556002</v>
      </c>
    </row>
    <row r="111" spans="31:31" x14ac:dyDescent="0.15">
      <c r="AE111" s="105">
        <v>0.68402777777778201</v>
      </c>
    </row>
    <row r="112" spans="31:31" x14ac:dyDescent="0.15">
      <c r="AE112" s="105">
        <v>0.687500000000004</v>
      </c>
    </row>
    <row r="113" spans="31:31" x14ac:dyDescent="0.15">
      <c r="AE113" s="105">
        <v>0.69097222222222598</v>
      </c>
    </row>
    <row r="114" spans="31:31" x14ac:dyDescent="0.15">
      <c r="AE114" s="105">
        <v>0.69444444444444897</v>
      </c>
    </row>
    <row r="115" spans="31:31" x14ac:dyDescent="0.15">
      <c r="AE115" s="105">
        <v>0.69791666666667096</v>
      </c>
    </row>
    <row r="116" spans="31:31" x14ac:dyDescent="0.15">
      <c r="AE116" s="105">
        <v>0.70138888888889295</v>
      </c>
    </row>
    <row r="117" spans="31:31" x14ac:dyDescent="0.15">
      <c r="AE117" s="105">
        <v>0.70486111111111505</v>
      </c>
    </row>
    <row r="118" spans="31:31" x14ac:dyDescent="0.15">
      <c r="AE118" s="105">
        <v>0.70833333333333803</v>
      </c>
    </row>
    <row r="119" spans="31:31" x14ac:dyDescent="0.15">
      <c r="AE119" s="105">
        <v>0.71180555555556002</v>
      </c>
    </row>
    <row r="120" spans="31:31" x14ac:dyDescent="0.15">
      <c r="AE120" s="105">
        <v>0.71527777777778201</v>
      </c>
    </row>
    <row r="121" spans="31:31" x14ac:dyDescent="0.15">
      <c r="AE121" s="105">
        <v>0.718750000000004</v>
      </c>
    </row>
    <row r="122" spans="31:31" x14ac:dyDescent="0.15">
      <c r="AE122" s="105">
        <v>0.72222222222222698</v>
      </c>
    </row>
    <row r="123" spans="31:31" x14ac:dyDescent="0.15">
      <c r="AE123" s="105">
        <v>0.72569444444444897</v>
      </c>
    </row>
    <row r="124" spans="31:31" x14ac:dyDescent="0.15">
      <c r="AE124" s="105">
        <v>0.72916666666667096</v>
      </c>
    </row>
    <row r="125" spans="31:31" x14ac:dyDescent="0.15">
      <c r="AE125" s="105">
        <v>0.73263888888889395</v>
      </c>
    </row>
    <row r="126" spans="31:31" x14ac:dyDescent="0.15">
      <c r="AE126" s="105">
        <v>0.73611111111111605</v>
      </c>
    </row>
    <row r="127" spans="31:31" x14ac:dyDescent="0.15">
      <c r="AE127" s="105">
        <v>0.73958333333333803</v>
      </c>
    </row>
    <row r="128" spans="31:31" x14ac:dyDescent="0.15">
      <c r="AE128" s="105">
        <v>0.74305555555556002</v>
      </c>
    </row>
    <row r="129" spans="31:31" x14ac:dyDescent="0.15">
      <c r="AE129" s="105">
        <v>0.74652777777778301</v>
      </c>
    </row>
    <row r="130" spans="31:31" x14ac:dyDescent="0.15">
      <c r="AE130" s="105">
        <v>0.750000000000005</v>
      </c>
    </row>
    <row r="131" spans="31:31" x14ac:dyDescent="0.15">
      <c r="AE131" s="105">
        <v>0.75347222222222698</v>
      </c>
    </row>
    <row r="132" spans="31:31" x14ac:dyDescent="0.15">
      <c r="AE132" s="105">
        <v>0.75694444444444897</v>
      </c>
    </row>
    <row r="133" spans="31:31" x14ac:dyDescent="0.15">
      <c r="AE133" s="105">
        <v>0.76041666666667196</v>
      </c>
    </row>
    <row r="134" spans="31:31" x14ac:dyDescent="0.15">
      <c r="AE134" s="105">
        <v>0.76388888888889395</v>
      </c>
    </row>
    <row r="135" spans="31:31" x14ac:dyDescent="0.15">
      <c r="AE135" s="105">
        <v>0.76736111111111605</v>
      </c>
    </row>
    <row r="136" spans="31:31" x14ac:dyDescent="0.15">
      <c r="AE136" s="105">
        <v>0.77083333333333803</v>
      </c>
    </row>
    <row r="137" spans="31:31" x14ac:dyDescent="0.15">
      <c r="AE137" s="105">
        <v>0.77430555555556102</v>
      </c>
    </row>
    <row r="138" spans="31:31" x14ac:dyDescent="0.15">
      <c r="AE138" s="105">
        <v>0.77777777777778301</v>
      </c>
    </row>
    <row r="139" spans="31:31" x14ac:dyDescent="0.15">
      <c r="AE139" s="105">
        <v>0.781250000000005</v>
      </c>
    </row>
    <row r="140" spans="31:31" x14ac:dyDescent="0.15">
      <c r="AE140" s="105">
        <v>0.78472222222222798</v>
      </c>
    </row>
    <row r="141" spans="31:31" x14ac:dyDescent="0.15">
      <c r="AE141" s="105">
        <v>0.78819444444444997</v>
      </c>
    </row>
    <row r="142" spans="31:31" x14ac:dyDescent="0.15">
      <c r="AE142" s="105">
        <v>0.79166666666667196</v>
      </c>
    </row>
  </sheetData>
  <mergeCells count="30">
    <mergeCell ref="C20:I20"/>
    <mergeCell ref="J20:AC20"/>
    <mergeCell ref="C21:I21"/>
    <mergeCell ref="J21:AC21"/>
    <mergeCell ref="B16:I17"/>
    <mergeCell ref="J16:AC17"/>
    <mergeCell ref="C18:I18"/>
    <mergeCell ref="J18:AC18"/>
    <mergeCell ref="C19:I19"/>
    <mergeCell ref="J19:AC19"/>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s>
  <phoneticPr fontId="12"/>
  <dataValidations count="1">
    <dataValidation type="list" allowBlank="1" showInputMessage="1" showErrorMessage="1" sqref="M10:P11 R10:U11" xr:uid="{00000000-0002-0000-1A00-000000000000}">
      <formula1>$AE$10:$AE$142</formula1>
    </dataValidation>
  </dataValidations>
  <pageMargins left="0.7" right="0.7" top="0.75" bottom="0.75" header="0.3" footer="0.3"/>
  <pageSetup paperSize="9" orientation="portrait" horizontalDpi="300" verticalDpi="30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33"/>
  <dimension ref="A1:AL142"/>
  <sheetViews>
    <sheetView showGridLines="0" zoomScaleNormal="100" workbookViewId="0">
      <selection activeCell="E13" sqref="E13:U13"/>
    </sheetView>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ustomWidth="1"/>
    <col min="30" max="30" width="1.875" style="6" customWidth="1"/>
    <col min="31" max="31" width="9" style="6" hidden="1" customWidth="1"/>
    <col min="32" max="34" width="9" style="6" customWidth="1"/>
  </cols>
  <sheetData>
    <row r="1" spans="1:38" s="6" customFormat="1" ht="21" x14ac:dyDescent="0.15">
      <c r="A1" s="1"/>
      <c r="B1" s="2" t="s">
        <v>122</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38" s="73" customFormat="1" ht="3" customHeight="1" x14ac:dyDescent="0.15">
      <c r="B2" s="74"/>
      <c r="AE2" s="75"/>
    </row>
    <row r="3" spans="1:38" s="73" customFormat="1" ht="42" customHeight="1" x14ac:dyDescent="0.15">
      <c r="B3" s="381" t="s">
        <v>224</v>
      </c>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264"/>
      <c r="AE3" s="77"/>
    </row>
    <row r="4" spans="1:38" s="73" customFormat="1" ht="7.5" customHeight="1" x14ac:dyDescent="0.15">
      <c r="B4" s="264"/>
      <c r="C4" s="264"/>
      <c r="D4" s="264"/>
      <c r="E4" s="264"/>
      <c r="F4" s="264"/>
      <c r="G4" s="264"/>
      <c r="H4" s="264"/>
      <c r="I4" s="264"/>
      <c r="J4" s="264"/>
      <c r="K4" s="264"/>
      <c r="L4" s="264"/>
      <c r="M4" s="264"/>
      <c r="N4" s="264"/>
      <c r="O4" s="264"/>
      <c r="P4" s="264"/>
      <c r="Q4" s="264"/>
      <c r="R4" s="264"/>
      <c r="S4" s="264"/>
      <c r="T4" s="264"/>
      <c r="U4" s="264"/>
      <c r="V4" s="264"/>
      <c r="W4" s="264"/>
      <c r="X4" s="264"/>
      <c r="Y4" s="264"/>
      <c r="Z4" s="264"/>
      <c r="AA4" s="264"/>
      <c r="AB4" s="264"/>
      <c r="AC4" s="264"/>
      <c r="AD4" s="264"/>
      <c r="AE4" s="77"/>
    </row>
    <row r="5" spans="1:38" s="73" customFormat="1" ht="7.5" customHeight="1" x14ac:dyDescent="0.15">
      <c r="A5" s="78"/>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80"/>
      <c r="AE5" s="75"/>
    </row>
    <row r="6" spans="1:38" s="73" customFormat="1" ht="18.75" customHeight="1" x14ac:dyDescent="0.15">
      <c r="A6" s="78"/>
      <c r="B6" s="481" t="s">
        <v>28</v>
      </c>
      <c r="C6" s="481"/>
      <c r="D6" s="516" t="s">
        <v>223</v>
      </c>
      <c r="E6" s="516"/>
      <c r="F6" s="516"/>
      <c r="G6" s="516"/>
      <c r="H6" s="516"/>
      <c r="I6" s="516"/>
      <c r="J6" s="516"/>
      <c r="K6" s="516"/>
      <c r="L6" s="516"/>
      <c r="M6" s="516"/>
      <c r="N6" s="516"/>
      <c r="O6" s="516"/>
      <c r="P6" s="516"/>
      <c r="Q6" s="516"/>
      <c r="R6" s="516"/>
      <c r="S6" s="516"/>
      <c r="T6" s="516"/>
      <c r="U6" s="516"/>
      <c r="V6" s="516"/>
      <c r="W6" s="516"/>
      <c r="X6" s="516"/>
      <c r="Y6" s="516"/>
      <c r="Z6" s="516"/>
      <c r="AA6" s="516"/>
      <c r="AB6" s="516"/>
      <c r="AC6" s="517"/>
      <c r="AE6" s="75"/>
      <c r="AF6" s="73" t="s">
        <v>151</v>
      </c>
    </row>
    <row r="7" spans="1:38" s="73" customFormat="1" ht="32.1" customHeight="1" x14ac:dyDescent="0.15">
      <c r="A7" s="78"/>
      <c r="B7" s="482" t="s">
        <v>327</v>
      </c>
      <c r="C7" s="482"/>
      <c r="D7" s="623" t="str">
        <f>'シート2-6-6社会資源'!D7:AC7</f>
        <v>⑥-6ケアマネジメントの演習「社会資源の活用に向けた関係機関との連携に関する事例」</v>
      </c>
      <c r="E7" s="623"/>
      <c r="F7" s="623"/>
      <c r="G7" s="623"/>
      <c r="H7" s="623"/>
      <c r="I7" s="623"/>
      <c r="J7" s="623"/>
      <c r="K7" s="623"/>
      <c r="L7" s="623"/>
      <c r="M7" s="623"/>
      <c r="N7" s="623"/>
      <c r="O7" s="623"/>
      <c r="P7" s="623"/>
      <c r="Q7" s="623"/>
      <c r="R7" s="623"/>
      <c r="S7" s="623"/>
      <c r="T7" s="623"/>
      <c r="U7" s="623"/>
      <c r="V7" s="623"/>
      <c r="W7" s="623"/>
      <c r="X7" s="623"/>
      <c r="Y7" s="623"/>
      <c r="Z7" s="623"/>
      <c r="AA7" s="623"/>
      <c r="AB7" s="623"/>
      <c r="AC7" s="624"/>
      <c r="AE7" s="75"/>
    </row>
    <row r="8" spans="1:38" s="73" customFormat="1" ht="7.5" customHeight="1" x14ac:dyDescent="0.15">
      <c r="A8" s="78"/>
      <c r="B8" s="82"/>
      <c r="C8" s="83"/>
      <c r="D8" s="83"/>
      <c r="E8" s="83"/>
      <c r="F8" s="83"/>
      <c r="G8" s="83"/>
      <c r="H8" s="83"/>
      <c r="I8" s="82"/>
      <c r="J8" s="83"/>
      <c r="K8" s="83"/>
      <c r="L8" s="83"/>
      <c r="M8" s="83"/>
      <c r="N8" s="83"/>
      <c r="O8" s="83"/>
      <c r="P8" s="83"/>
      <c r="Q8" s="83"/>
      <c r="R8" s="83"/>
      <c r="S8" s="83"/>
      <c r="T8" s="83"/>
      <c r="U8" s="83"/>
      <c r="V8" s="83"/>
      <c r="W8" s="83"/>
      <c r="X8" s="83"/>
      <c r="Y8" s="83"/>
      <c r="Z8" s="83"/>
      <c r="AA8" s="83"/>
      <c r="AB8" s="83"/>
      <c r="AC8" s="84"/>
      <c r="AE8" s="75"/>
    </row>
    <row r="9" spans="1:38" s="73" customFormat="1" ht="7.5" customHeight="1" thickBot="1" x14ac:dyDescent="0.2">
      <c r="AE9" s="75"/>
    </row>
    <row r="10" spans="1:38" s="73" customFormat="1" ht="18.75" customHeight="1" x14ac:dyDescent="0.15">
      <c r="B10" s="374" t="s">
        <v>29</v>
      </c>
      <c r="C10" s="374"/>
      <c r="D10" s="265">
        <v>1</v>
      </c>
      <c r="E10" s="698" t="str">
        <f>IF(ISBLANK('シート2-6-6社会資源'!E10),"",'シート2-6-6社会資源'!E10)</f>
        <v/>
      </c>
      <c r="F10" s="699"/>
      <c r="G10" s="699"/>
      <c r="H10" s="699"/>
      <c r="I10" s="700"/>
      <c r="J10" s="496" t="s">
        <v>30</v>
      </c>
      <c r="K10" s="374"/>
      <c r="L10" s="266">
        <v>1</v>
      </c>
      <c r="M10" s="684" t="str">
        <f>IF(ISBLANK('シート2-6-1リハ'!M10),"",'シート2-6-1リハ'!M10)</f>
        <v/>
      </c>
      <c r="N10" s="685"/>
      <c r="O10" s="685"/>
      <c r="P10" s="686"/>
      <c r="Q10" s="87" t="s">
        <v>1</v>
      </c>
      <c r="R10" s="684" t="str">
        <f>IF(ISBLANK('シート2-6-1リハ'!R10),"",'シート2-6-1リハ'!R10)</f>
        <v/>
      </c>
      <c r="S10" s="687"/>
      <c r="T10" s="687"/>
      <c r="U10" s="688"/>
      <c r="V10" s="496" t="s">
        <v>2</v>
      </c>
      <c r="W10" s="374"/>
      <c r="X10" s="374"/>
      <c r="Y10" s="518" t="str">
        <f>IF(ISBLANK(シート1!N7),"",シート1!N7)</f>
        <v/>
      </c>
      <c r="Z10" s="519"/>
      <c r="AA10" s="519"/>
      <c r="AB10" s="519"/>
      <c r="AC10" s="520"/>
      <c r="AE10" s="105">
        <v>0.33333333333333331</v>
      </c>
    </row>
    <row r="11" spans="1:38" s="73" customFormat="1" ht="18.75" customHeight="1" thickBot="1" x14ac:dyDescent="0.2">
      <c r="B11" s="374"/>
      <c r="C11" s="374"/>
      <c r="D11" s="267">
        <v>2</v>
      </c>
      <c r="E11" s="672" t="str">
        <f>IF(ISBLANK('シート2-6-1リハ'!E11),"",'シート2-6-1リハ'!E11)</f>
        <v/>
      </c>
      <c r="F11" s="673"/>
      <c r="G11" s="673"/>
      <c r="H11" s="673"/>
      <c r="I11" s="674"/>
      <c r="J11" s="496"/>
      <c r="K11" s="374"/>
      <c r="L11" s="266">
        <v>2</v>
      </c>
      <c r="M11" s="675" t="str">
        <f>IF(ISBLANK('シート2-6-1リハ'!M11),"",'シート2-6-1リハ'!M11)</f>
        <v/>
      </c>
      <c r="N11" s="676"/>
      <c r="O11" s="676"/>
      <c r="P11" s="677"/>
      <c r="Q11" s="87" t="s">
        <v>1</v>
      </c>
      <c r="R11" s="675" t="str">
        <f>IF(ISBLANK('シート2-6-1リハ'!R11),"",'シート2-6-1リハ'!R11)</f>
        <v/>
      </c>
      <c r="S11" s="676"/>
      <c r="T11" s="676"/>
      <c r="U11" s="677"/>
      <c r="V11" s="496"/>
      <c r="W11" s="374"/>
      <c r="X11" s="374"/>
      <c r="Y11" s="521"/>
      <c r="Z11" s="522"/>
      <c r="AA11" s="522"/>
      <c r="AB11" s="522"/>
      <c r="AC11" s="523"/>
      <c r="AD11" s="89"/>
      <c r="AE11" s="105">
        <v>0.33680555555555558</v>
      </c>
    </row>
    <row r="12" spans="1:38" s="90" customFormat="1" ht="3.75" customHeight="1" thickBot="1" x14ac:dyDescent="0.2">
      <c r="B12" s="91"/>
      <c r="C12" s="91"/>
      <c r="D12" s="270"/>
      <c r="E12" s="91"/>
      <c r="F12" s="91"/>
      <c r="G12" s="91"/>
      <c r="H12" s="91"/>
      <c r="I12" s="93"/>
      <c r="J12" s="270"/>
      <c r="K12" s="270"/>
      <c r="L12" s="91"/>
      <c r="M12" s="91"/>
      <c r="N12" s="91"/>
      <c r="O12" s="270"/>
      <c r="P12" s="270"/>
      <c r="Q12" s="270"/>
      <c r="R12" s="270"/>
      <c r="S12" s="91"/>
      <c r="T12" s="91"/>
      <c r="U12" s="91"/>
      <c r="V12" s="91"/>
      <c r="W12" s="91"/>
      <c r="X12" s="91"/>
      <c r="Y12" s="91"/>
      <c r="Z12" s="91"/>
      <c r="AA12" s="94"/>
      <c r="AB12" s="270"/>
      <c r="AC12" s="270"/>
      <c r="AE12" s="105">
        <v>0.34027777777777801</v>
      </c>
      <c r="AG12" s="73"/>
      <c r="AH12" s="73"/>
      <c r="AL12" s="73"/>
    </row>
    <row r="13" spans="1:38" s="73" customFormat="1" ht="18.75" customHeight="1" x14ac:dyDescent="0.15">
      <c r="B13" s="374" t="s">
        <v>4</v>
      </c>
      <c r="C13" s="374"/>
      <c r="D13" s="265">
        <v>1</v>
      </c>
      <c r="E13" s="701"/>
      <c r="F13" s="702"/>
      <c r="G13" s="702"/>
      <c r="H13" s="702"/>
      <c r="I13" s="702"/>
      <c r="J13" s="702"/>
      <c r="K13" s="702"/>
      <c r="L13" s="702"/>
      <c r="M13" s="702"/>
      <c r="N13" s="702"/>
      <c r="O13" s="702"/>
      <c r="P13" s="702"/>
      <c r="Q13" s="702"/>
      <c r="R13" s="702"/>
      <c r="S13" s="702"/>
      <c r="T13" s="702"/>
      <c r="U13" s="703"/>
      <c r="V13" s="496" t="s">
        <v>3</v>
      </c>
      <c r="W13" s="374"/>
      <c r="X13" s="377"/>
      <c r="Y13" s="518" t="str">
        <f>IF(ISBLANK(シート1!N9),"",シート1!N9)</f>
        <v/>
      </c>
      <c r="Z13" s="519"/>
      <c r="AA13" s="519"/>
      <c r="AB13" s="519"/>
      <c r="AC13" s="520"/>
      <c r="AE13" s="105">
        <v>0.34375</v>
      </c>
    </row>
    <row r="14" spans="1:38" s="73" customFormat="1" ht="18.75" customHeight="1" thickBot="1" x14ac:dyDescent="0.2">
      <c r="B14" s="374"/>
      <c r="C14" s="374"/>
      <c r="D14" s="267">
        <v>2</v>
      </c>
      <c r="E14" s="678" t="str">
        <f>IF(ISBLANK('シート2-6-1リハ'!E14),"",'シート2-6-1リハ'!E14)</f>
        <v/>
      </c>
      <c r="F14" s="679"/>
      <c r="G14" s="679"/>
      <c r="H14" s="679"/>
      <c r="I14" s="679"/>
      <c r="J14" s="679"/>
      <c r="K14" s="679"/>
      <c r="L14" s="679"/>
      <c r="M14" s="679"/>
      <c r="N14" s="679"/>
      <c r="O14" s="679"/>
      <c r="P14" s="679"/>
      <c r="Q14" s="679"/>
      <c r="R14" s="679"/>
      <c r="S14" s="679"/>
      <c r="T14" s="679"/>
      <c r="U14" s="680"/>
      <c r="V14" s="496"/>
      <c r="W14" s="374"/>
      <c r="X14" s="377"/>
      <c r="Y14" s="521"/>
      <c r="Z14" s="522"/>
      <c r="AA14" s="522"/>
      <c r="AB14" s="522"/>
      <c r="AC14" s="523"/>
      <c r="AE14" s="105">
        <v>0.34722222222222199</v>
      </c>
    </row>
    <row r="15" spans="1:38" s="73" customFormat="1" x14ac:dyDescent="0.15">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E15" s="105">
        <v>0.35069444444444497</v>
      </c>
    </row>
    <row r="16" spans="1:38" s="73" customFormat="1" ht="13.5" customHeight="1" x14ac:dyDescent="0.15">
      <c r="B16" s="503" t="s">
        <v>33</v>
      </c>
      <c r="C16" s="504"/>
      <c r="D16" s="504"/>
      <c r="E16" s="504"/>
      <c r="F16" s="504"/>
      <c r="G16" s="504"/>
      <c r="H16" s="504"/>
      <c r="I16" s="504"/>
      <c r="J16" s="504" t="s">
        <v>123</v>
      </c>
      <c r="K16" s="504"/>
      <c r="L16" s="504"/>
      <c r="M16" s="504"/>
      <c r="N16" s="504"/>
      <c r="O16" s="504"/>
      <c r="P16" s="504"/>
      <c r="Q16" s="504"/>
      <c r="R16" s="504"/>
      <c r="S16" s="504"/>
      <c r="T16" s="504"/>
      <c r="U16" s="504"/>
      <c r="V16" s="504"/>
      <c r="W16" s="504"/>
      <c r="X16" s="504"/>
      <c r="Y16" s="504"/>
      <c r="Z16" s="504"/>
      <c r="AA16" s="504"/>
      <c r="AB16" s="504"/>
      <c r="AC16" s="505"/>
      <c r="AE16" s="105">
        <v>0.35416666666666702</v>
      </c>
    </row>
    <row r="17" spans="1:37" s="73" customFormat="1" ht="14.25" thickBot="1" x14ac:dyDescent="0.2">
      <c r="B17" s="665"/>
      <c r="C17" s="578"/>
      <c r="D17" s="578"/>
      <c r="E17" s="578"/>
      <c r="F17" s="578"/>
      <c r="G17" s="578"/>
      <c r="H17" s="578"/>
      <c r="I17" s="578"/>
      <c r="J17" s="578"/>
      <c r="K17" s="578"/>
      <c r="L17" s="578"/>
      <c r="M17" s="578"/>
      <c r="N17" s="578"/>
      <c r="O17" s="578"/>
      <c r="P17" s="578"/>
      <c r="Q17" s="578"/>
      <c r="R17" s="578"/>
      <c r="S17" s="578"/>
      <c r="T17" s="578"/>
      <c r="U17" s="578"/>
      <c r="V17" s="578"/>
      <c r="W17" s="578"/>
      <c r="X17" s="578"/>
      <c r="Y17" s="578"/>
      <c r="Z17" s="578"/>
      <c r="AA17" s="578"/>
      <c r="AB17" s="578"/>
      <c r="AC17" s="666"/>
      <c r="AE17" s="105">
        <v>0.35763888888888901</v>
      </c>
    </row>
    <row r="18" spans="1:37" s="73" customFormat="1" ht="129.75" customHeight="1" x14ac:dyDescent="0.15">
      <c r="B18" s="147" t="s">
        <v>72</v>
      </c>
      <c r="C18" s="667" t="s">
        <v>125</v>
      </c>
      <c r="D18" s="667"/>
      <c r="E18" s="667"/>
      <c r="F18" s="667"/>
      <c r="G18" s="667"/>
      <c r="H18" s="667"/>
      <c r="I18" s="668"/>
      <c r="J18" s="695"/>
      <c r="K18" s="696"/>
      <c r="L18" s="696"/>
      <c r="M18" s="696"/>
      <c r="N18" s="696"/>
      <c r="O18" s="696"/>
      <c r="P18" s="696"/>
      <c r="Q18" s="696"/>
      <c r="R18" s="696"/>
      <c r="S18" s="696"/>
      <c r="T18" s="696"/>
      <c r="U18" s="696"/>
      <c r="V18" s="696"/>
      <c r="W18" s="696"/>
      <c r="X18" s="696"/>
      <c r="Y18" s="696"/>
      <c r="Z18" s="696"/>
      <c r="AA18" s="696"/>
      <c r="AB18" s="696"/>
      <c r="AC18" s="697"/>
      <c r="AE18" s="105">
        <v>0.36111111111111099</v>
      </c>
      <c r="AJ18" s="259"/>
      <c r="AK18" s="259"/>
    </row>
    <row r="19" spans="1:37" s="73" customFormat="1" ht="129.75" customHeight="1" x14ac:dyDescent="0.15">
      <c r="B19" s="148" t="s">
        <v>113</v>
      </c>
      <c r="C19" s="655" t="s">
        <v>124</v>
      </c>
      <c r="D19" s="655"/>
      <c r="E19" s="655"/>
      <c r="F19" s="655"/>
      <c r="G19" s="655"/>
      <c r="H19" s="655"/>
      <c r="I19" s="656"/>
      <c r="J19" s="689"/>
      <c r="K19" s="690"/>
      <c r="L19" s="690"/>
      <c r="M19" s="690"/>
      <c r="N19" s="690"/>
      <c r="O19" s="690"/>
      <c r="P19" s="690"/>
      <c r="Q19" s="690"/>
      <c r="R19" s="690"/>
      <c r="S19" s="690"/>
      <c r="T19" s="690"/>
      <c r="U19" s="690"/>
      <c r="V19" s="690"/>
      <c r="W19" s="690"/>
      <c r="X19" s="690"/>
      <c r="Y19" s="690"/>
      <c r="Z19" s="690"/>
      <c r="AA19" s="690"/>
      <c r="AB19" s="690"/>
      <c r="AC19" s="691"/>
      <c r="AE19" s="105">
        <v>0.36458333333333398</v>
      </c>
      <c r="AJ19" s="259"/>
      <c r="AK19" s="259"/>
    </row>
    <row r="20" spans="1:37" s="73" customFormat="1" ht="129.75" customHeight="1" x14ac:dyDescent="0.15">
      <c r="B20" s="148" t="s">
        <v>114</v>
      </c>
      <c r="C20" s="655" t="s">
        <v>329</v>
      </c>
      <c r="D20" s="655"/>
      <c r="E20" s="655"/>
      <c r="F20" s="655"/>
      <c r="G20" s="655"/>
      <c r="H20" s="655"/>
      <c r="I20" s="656"/>
      <c r="J20" s="689"/>
      <c r="K20" s="690"/>
      <c r="L20" s="690"/>
      <c r="M20" s="690"/>
      <c r="N20" s="690"/>
      <c r="O20" s="690"/>
      <c r="P20" s="690"/>
      <c r="Q20" s="690"/>
      <c r="R20" s="690"/>
      <c r="S20" s="690"/>
      <c r="T20" s="690"/>
      <c r="U20" s="690"/>
      <c r="V20" s="690"/>
      <c r="W20" s="690"/>
      <c r="X20" s="690"/>
      <c r="Y20" s="690"/>
      <c r="Z20" s="690"/>
      <c r="AA20" s="690"/>
      <c r="AB20" s="690"/>
      <c r="AC20" s="691"/>
      <c r="AE20" s="105">
        <v>0.36805555555555602</v>
      </c>
    </row>
    <row r="21" spans="1:37" s="73" customFormat="1" ht="129.75" customHeight="1" thickBot="1" x14ac:dyDescent="0.2">
      <c r="B21" s="149" t="s">
        <v>119</v>
      </c>
      <c r="C21" s="660" t="s">
        <v>328</v>
      </c>
      <c r="D21" s="660"/>
      <c r="E21" s="660"/>
      <c r="F21" s="660"/>
      <c r="G21" s="660"/>
      <c r="H21" s="660"/>
      <c r="I21" s="661"/>
      <c r="J21" s="692"/>
      <c r="K21" s="693"/>
      <c r="L21" s="693"/>
      <c r="M21" s="693"/>
      <c r="N21" s="693"/>
      <c r="O21" s="693"/>
      <c r="P21" s="693"/>
      <c r="Q21" s="693"/>
      <c r="R21" s="693"/>
      <c r="S21" s="693"/>
      <c r="T21" s="693"/>
      <c r="U21" s="693"/>
      <c r="V21" s="693"/>
      <c r="W21" s="693"/>
      <c r="X21" s="693"/>
      <c r="Y21" s="693"/>
      <c r="Z21" s="693"/>
      <c r="AA21" s="693"/>
      <c r="AB21" s="693"/>
      <c r="AC21" s="694"/>
      <c r="AE21" s="105">
        <v>0.37152777777777801</v>
      </c>
    </row>
    <row r="22" spans="1:37" s="73" customFormat="1" x14ac:dyDescent="0.15">
      <c r="AE22" s="105">
        <v>0.375</v>
      </c>
    </row>
    <row r="23" spans="1:37" s="6" customFormat="1" x14ac:dyDescent="0.15">
      <c r="AE23" s="105">
        <v>0.37847222222222299</v>
      </c>
    </row>
    <row r="24" spans="1:37" s="6" customFormat="1" x14ac:dyDescent="0.15">
      <c r="AE24" s="105">
        <v>0.38194444444444497</v>
      </c>
    </row>
    <row r="25" spans="1:37" s="6" customFormat="1" x14ac:dyDescent="0.15">
      <c r="AE25" s="105">
        <v>0.38541666666666702</v>
      </c>
    </row>
    <row r="26" spans="1:37" s="6" customFormat="1" x14ac:dyDescent="0.15">
      <c r="AE26" s="105">
        <v>0.38888888888889001</v>
      </c>
    </row>
    <row r="27" spans="1:37" s="6" customFormat="1" ht="17.25" x14ac:dyDescent="0.1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105">
        <v>0.39236111111111199</v>
      </c>
    </row>
    <row r="28" spans="1:37" s="6" customFormat="1" ht="17.25" x14ac:dyDescent="0.1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105">
        <v>0.39583333333333398</v>
      </c>
    </row>
    <row r="29" spans="1:37" s="6" customFormat="1" ht="17.25" x14ac:dyDescent="0.1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105">
        <v>0.39930555555555602</v>
      </c>
    </row>
    <row r="30" spans="1:37" s="6" customFormat="1" ht="17.25" x14ac:dyDescent="0.1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105">
        <v>0.40277777777777901</v>
      </c>
    </row>
    <row r="31" spans="1:37" s="6" customFormat="1" ht="17.25" x14ac:dyDescent="0.1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105">
        <v>0.406250000000001</v>
      </c>
    </row>
    <row r="32" spans="1:37" s="6" customFormat="1" ht="17.25" x14ac:dyDescent="0.1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105">
        <v>0.40972222222222299</v>
      </c>
    </row>
    <row r="33" spans="1:31" s="6" customFormat="1" ht="17.25" x14ac:dyDescent="0.1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105">
        <v>0.41319444444444497</v>
      </c>
    </row>
    <row r="34" spans="1:31" s="6" customFormat="1" ht="17.25" x14ac:dyDescent="0.1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105">
        <v>0.41666666666666802</v>
      </c>
    </row>
    <row r="35" spans="1:31" s="6" customFormat="1" ht="17.25" x14ac:dyDescent="0.1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105">
        <v>0.42013888888889001</v>
      </c>
    </row>
    <row r="36" spans="1:31" s="6" customFormat="1" ht="17.25" x14ac:dyDescent="0.1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105">
        <v>0.42361111111111199</v>
      </c>
    </row>
    <row r="37" spans="1:31" s="6" customFormat="1" ht="17.25" x14ac:dyDescent="0.1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105">
        <v>0.42708333333333398</v>
      </c>
    </row>
    <row r="38" spans="1:31" s="6" customFormat="1" ht="17.25" x14ac:dyDescent="0.1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105">
        <v>0.43055555555555702</v>
      </c>
    </row>
    <row r="39" spans="1:31" s="6" customFormat="1" ht="17.25" x14ac:dyDescent="0.1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105">
        <v>0.43402777777777901</v>
      </c>
    </row>
    <row r="40" spans="1:31" s="6" customFormat="1" ht="17.25" x14ac:dyDescent="0.1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105">
        <v>0.437500000000001</v>
      </c>
    </row>
    <row r="41" spans="1:31" s="6" customFormat="1" ht="17.25" x14ac:dyDescent="0.1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105">
        <v>0.44097222222222299</v>
      </c>
    </row>
    <row r="42" spans="1:31" s="6" customFormat="1" ht="17.25" x14ac:dyDescent="0.1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105">
        <v>0.44444444444444497</v>
      </c>
    </row>
    <row r="43" spans="1:31" s="6" customFormat="1" ht="17.25" x14ac:dyDescent="0.1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105">
        <v>0.44791666666666802</v>
      </c>
    </row>
    <row r="44" spans="1:31" s="6" customFormat="1" ht="17.25" x14ac:dyDescent="0.1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105">
        <v>0.45138888888889001</v>
      </c>
    </row>
    <row r="45" spans="1:31" s="6" customFormat="1" ht="17.25" x14ac:dyDescent="0.1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105">
        <v>0.45486111111111199</v>
      </c>
    </row>
    <row r="46" spans="1:31" s="6" customFormat="1" ht="17.25" x14ac:dyDescent="0.1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105">
        <v>0.45833333333333498</v>
      </c>
    </row>
    <row r="47" spans="1:31" s="6" customFormat="1" ht="17.25" x14ac:dyDescent="0.1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105">
        <v>0.46180555555555702</v>
      </c>
    </row>
    <row r="48" spans="1:31" s="6" customFormat="1" ht="17.25" x14ac:dyDescent="0.1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105">
        <v>0.46527777777777901</v>
      </c>
    </row>
    <row r="49" spans="1:31" s="6" customFormat="1" ht="17.25" x14ac:dyDescent="0.1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105">
        <v>0.468750000000001</v>
      </c>
    </row>
    <row r="50" spans="1:31" s="6" customFormat="1" ht="17.25"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105">
        <v>0.47222222222222399</v>
      </c>
    </row>
    <row r="51" spans="1:31" s="6" customFormat="1" ht="17.25"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105">
        <v>0.47569444444444597</v>
      </c>
    </row>
    <row r="52" spans="1:31" s="6" customFormat="1" ht="17.25"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105">
        <v>0.47916666666666802</v>
      </c>
    </row>
    <row r="53" spans="1:31" s="6" customFormat="1" ht="17.25"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105">
        <v>0.48263888888889001</v>
      </c>
    </row>
    <row r="54" spans="1:31" s="6" customFormat="1" ht="17.25"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105">
        <v>0.48611111111111299</v>
      </c>
    </row>
    <row r="55" spans="1:31" s="6" customFormat="1" ht="17.25"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105">
        <v>0.48958333333333498</v>
      </c>
    </row>
    <row r="56" spans="1:31" s="6" customFormat="1" ht="17.25"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105">
        <v>0.49305555555555702</v>
      </c>
    </row>
    <row r="57" spans="1:31" s="6" customFormat="1" ht="17.25"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105">
        <v>0.49652777777777901</v>
      </c>
    </row>
    <row r="58" spans="1:31" s="6" customFormat="1" ht="17.25"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105">
        <v>0.500000000000002</v>
      </c>
    </row>
    <row r="59" spans="1:31" s="6" customFormat="1" ht="17.25"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105">
        <v>0.50347222222222399</v>
      </c>
    </row>
    <row r="60" spans="1:31" s="6" customFormat="1" ht="17.25"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105">
        <v>0.50694444444444597</v>
      </c>
    </row>
    <row r="61" spans="1:31" s="6" customFormat="1" ht="17.25"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105">
        <v>0.51041666666666896</v>
      </c>
    </row>
    <row r="62" spans="1:31" s="6" customFormat="1" ht="17.25"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105">
        <v>0.51388888888889095</v>
      </c>
    </row>
    <row r="63" spans="1:31" s="6" customFormat="1" ht="17.25"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105">
        <v>0.51736111111111305</v>
      </c>
    </row>
    <row r="64" spans="1:31" s="6" customFormat="1" ht="17.25"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105">
        <v>0.52083333333333504</v>
      </c>
    </row>
    <row r="65" spans="1:31" s="6" customFormat="1" ht="17.25"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105">
        <v>0.52430555555555802</v>
      </c>
    </row>
    <row r="66" spans="1:31" s="6" customFormat="1" ht="17.25"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105">
        <v>0.52777777777778001</v>
      </c>
    </row>
    <row r="67" spans="1:31" s="6" customFormat="1" ht="17.25"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105">
        <v>0.531250000000002</v>
      </c>
    </row>
    <row r="68" spans="1:31" s="6" customFormat="1" ht="17.25"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105">
        <v>0.53472222222222399</v>
      </c>
    </row>
    <row r="69" spans="1:31" s="6" customFormat="1"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105">
        <v>0.53819444444444697</v>
      </c>
    </row>
    <row r="70" spans="1:31" s="6"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105">
        <v>0.54166666666666896</v>
      </c>
    </row>
    <row r="71" spans="1:31" s="6"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105">
        <v>0.54513888888889095</v>
      </c>
    </row>
    <row r="72" spans="1:31" s="6"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105">
        <v>0.54861111111111305</v>
      </c>
    </row>
    <row r="73" spans="1:31" s="6"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105">
        <v>0.55208333333333603</v>
      </c>
    </row>
    <row r="74" spans="1:31" s="6"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105">
        <v>0.55555555555555802</v>
      </c>
    </row>
    <row r="75" spans="1:31" s="6"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105">
        <v>0.55902777777778001</v>
      </c>
    </row>
    <row r="76" spans="1:31" s="6"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105">
        <v>0.562500000000003</v>
      </c>
    </row>
    <row r="77" spans="1:31" s="6"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105">
        <v>0.56597222222222499</v>
      </c>
    </row>
    <row r="78" spans="1:31" s="6"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105">
        <v>0.56944444444444697</v>
      </c>
    </row>
    <row r="79" spans="1:31" s="6"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105">
        <v>0.57291666666666896</v>
      </c>
    </row>
    <row r="80" spans="1:31" s="6"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105">
        <v>0.57638888888889195</v>
      </c>
    </row>
    <row r="81" spans="1:31" s="6"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105">
        <v>0.57986111111111405</v>
      </c>
    </row>
    <row r="82" spans="1:31" s="6"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105">
        <v>0.58333333333333603</v>
      </c>
    </row>
    <row r="83" spans="1:31" s="6"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105">
        <v>0.58680555555555802</v>
      </c>
    </row>
    <row r="84" spans="1:31" s="6"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105">
        <v>0.59027777777778101</v>
      </c>
    </row>
    <row r="85" spans="1:31" s="6"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105">
        <v>0.593750000000003</v>
      </c>
    </row>
    <row r="86" spans="1:31" s="6"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105">
        <v>0.59722222222222499</v>
      </c>
    </row>
    <row r="87" spans="1:31" s="6"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105">
        <v>0.60069444444444697</v>
      </c>
    </row>
    <row r="88" spans="1:31" s="6"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105">
        <v>0.60416666666666996</v>
      </c>
    </row>
    <row r="89" spans="1:31" s="6"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105">
        <v>0.60763888888889195</v>
      </c>
    </row>
    <row r="90" spans="1:31" s="6"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105">
        <v>0.61111111111111405</v>
      </c>
    </row>
    <row r="91" spans="1:31" s="6"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105">
        <v>0.61458333333333603</v>
      </c>
    </row>
    <row r="92" spans="1:31" s="6"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105">
        <v>0.61805555555555902</v>
      </c>
    </row>
    <row r="93" spans="1:31" s="6" customFormat="1" x14ac:dyDescent="0.15">
      <c r="A93" s="5"/>
      <c r="AD93" s="5"/>
      <c r="AE93" s="105">
        <v>0.62152777777778101</v>
      </c>
    </row>
    <row r="94" spans="1:31" x14ac:dyDescent="0.15">
      <c r="AE94" s="105">
        <v>0.625000000000003</v>
      </c>
    </row>
    <row r="95" spans="1:31" x14ac:dyDescent="0.15">
      <c r="AE95" s="105">
        <v>0.62847222222222598</v>
      </c>
    </row>
    <row r="96" spans="1:31" x14ac:dyDescent="0.15">
      <c r="AE96" s="105">
        <v>0.63194444444444797</v>
      </c>
    </row>
    <row r="97" spans="31:31" x14ac:dyDescent="0.15">
      <c r="AE97" s="105">
        <v>0.63541666666666996</v>
      </c>
    </row>
    <row r="98" spans="31:31" x14ac:dyDescent="0.15">
      <c r="AE98" s="105">
        <v>0.63888888888889195</v>
      </c>
    </row>
    <row r="99" spans="31:31" x14ac:dyDescent="0.15">
      <c r="AE99" s="105">
        <v>0.64236111111111505</v>
      </c>
    </row>
    <row r="100" spans="31:31" x14ac:dyDescent="0.15">
      <c r="AE100" s="105">
        <v>0.64583333333333703</v>
      </c>
    </row>
    <row r="101" spans="31:31" x14ac:dyDescent="0.15">
      <c r="AE101" s="105">
        <v>0.64930555555555902</v>
      </c>
    </row>
    <row r="102" spans="31:31" x14ac:dyDescent="0.15">
      <c r="AE102" s="105">
        <v>0.65277777777778101</v>
      </c>
    </row>
    <row r="103" spans="31:31" x14ac:dyDescent="0.15">
      <c r="AE103" s="105">
        <v>0.656250000000004</v>
      </c>
    </row>
    <row r="104" spans="31:31" x14ac:dyDescent="0.15">
      <c r="AE104" s="105">
        <v>0.65972222222222598</v>
      </c>
    </row>
    <row r="105" spans="31:31" x14ac:dyDescent="0.15">
      <c r="AE105" s="105">
        <v>0.66319444444444797</v>
      </c>
    </row>
    <row r="106" spans="31:31" x14ac:dyDescent="0.15">
      <c r="AE106" s="105">
        <v>0.66666666666666996</v>
      </c>
    </row>
    <row r="107" spans="31:31" x14ac:dyDescent="0.15">
      <c r="AE107" s="105">
        <v>0.67013888888889295</v>
      </c>
    </row>
    <row r="108" spans="31:31" x14ac:dyDescent="0.15">
      <c r="AE108" s="105">
        <v>0.67361111111111505</v>
      </c>
    </row>
    <row r="109" spans="31:31" x14ac:dyDescent="0.15">
      <c r="AE109" s="105">
        <v>0.67708333333333703</v>
      </c>
    </row>
    <row r="110" spans="31:31" x14ac:dyDescent="0.15">
      <c r="AE110" s="105">
        <v>0.68055555555556002</v>
      </c>
    </row>
    <row r="111" spans="31:31" x14ac:dyDescent="0.15">
      <c r="AE111" s="105">
        <v>0.68402777777778201</v>
      </c>
    </row>
    <row r="112" spans="31:31" x14ac:dyDescent="0.15">
      <c r="AE112" s="105">
        <v>0.687500000000004</v>
      </c>
    </row>
    <row r="113" spans="31:31" x14ac:dyDescent="0.15">
      <c r="AE113" s="105">
        <v>0.69097222222222598</v>
      </c>
    </row>
    <row r="114" spans="31:31" x14ac:dyDescent="0.15">
      <c r="AE114" s="105">
        <v>0.69444444444444897</v>
      </c>
    </row>
    <row r="115" spans="31:31" x14ac:dyDescent="0.15">
      <c r="AE115" s="105">
        <v>0.69791666666667096</v>
      </c>
    </row>
    <row r="116" spans="31:31" x14ac:dyDescent="0.15">
      <c r="AE116" s="105">
        <v>0.70138888888889295</v>
      </c>
    </row>
    <row r="117" spans="31:31" x14ac:dyDescent="0.15">
      <c r="AE117" s="105">
        <v>0.70486111111111505</v>
      </c>
    </row>
    <row r="118" spans="31:31" x14ac:dyDescent="0.15">
      <c r="AE118" s="105">
        <v>0.70833333333333803</v>
      </c>
    </row>
    <row r="119" spans="31:31" x14ac:dyDescent="0.15">
      <c r="AE119" s="105">
        <v>0.71180555555556002</v>
      </c>
    </row>
    <row r="120" spans="31:31" x14ac:dyDescent="0.15">
      <c r="AE120" s="105">
        <v>0.71527777777778201</v>
      </c>
    </row>
    <row r="121" spans="31:31" x14ac:dyDescent="0.15">
      <c r="AE121" s="105">
        <v>0.718750000000004</v>
      </c>
    </row>
    <row r="122" spans="31:31" x14ac:dyDescent="0.15">
      <c r="AE122" s="105">
        <v>0.72222222222222698</v>
      </c>
    </row>
    <row r="123" spans="31:31" x14ac:dyDescent="0.15">
      <c r="AE123" s="105">
        <v>0.72569444444444897</v>
      </c>
    </row>
    <row r="124" spans="31:31" x14ac:dyDescent="0.15">
      <c r="AE124" s="105">
        <v>0.72916666666667096</v>
      </c>
    </row>
    <row r="125" spans="31:31" x14ac:dyDescent="0.15">
      <c r="AE125" s="105">
        <v>0.73263888888889395</v>
      </c>
    </row>
    <row r="126" spans="31:31" x14ac:dyDescent="0.15">
      <c r="AE126" s="105">
        <v>0.73611111111111605</v>
      </c>
    </row>
    <row r="127" spans="31:31" x14ac:dyDescent="0.15">
      <c r="AE127" s="105">
        <v>0.73958333333333803</v>
      </c>
    </row>
    <row r="128" spans="31:31" x14ac:dyDescent="0.15">
      <c r="AE128" s="105">
        <v>0.74305555555556002</v>
      </c>
    </row>
    <row r="129" spans="31:31" x14ac:dyDescent="0.15">
      <c r="AE129" s="105">
        <v>0.74652777777778301</v>
      </c>
    </row>
    <row r="130" spans="31:31" x14ac:dyDescent="0.15">
      <c r="AE130" s="105">
        <v>0.750000000000005</v>
      </c>
    </row>
    <row r="131" spans="31:31" x14ac:dyDescent="0.15">
      <c r="AE131" s="105">
        <v>0.75347222222222698</v>
      </c>
    </row>
    <row r="132" spans="31:31" x14ac:dyDescent="0.15">
      <c r="AE132" s="105">
        <v>0.75694444444444897</v>
      </c>
    </row>
    <row r="133" spans="31:31" x14ac:dyDescent="0.15">
      <c r="AE133" s="105">
        <v>0.76041666666667196</v>
      </c>
    </row>
    <row r="134" spans="31:31" x14ac:dyDescent="0.15">
      <c r="AE134" s="105">
        <v>0.76388888888889395</v>
      </c>
    </row>
    <row r="135" spans="31:31" x14ac:dyDescent="0.15">
      <c r="AE135" s="105">
        <v>0.76736111111111605</v>
      </c>
    </row>
    <row r="136" spans="31:31" x14ac:dyDescent="0.15">
      <c r="AE136" s="105">
        <v>0.77083333333333803</v>
      </c>
    </row>
    <row r="137" spans="31:31" x14ac:dyDescent="0.15">
      <c r="AE137" s="105">
        <v>0.77430555555556102</v>
      </c>
    </row>
    <row r="138" spans="31:31" x14ac:dyDescent="0.15">
      <c r="AE138" s="105">
        <v>0.77777777777778301</v>
      </c>
    </row>
    <row r="139" spans="31:31" x14ac:dyDescent="0.15">
      <c r="AE139" s="105">
        <v>0.781250000000005</v>
      </c>
    </row>
    <row r="140" spans="31:31" x14ac:dyDescent="0.15">
      <c r="AE140" s="105">
        <v>0.78472222222222798</v>
      </c>
    </row>
    <row r="141" spans="31:31" x14ac:dyDescent="0.15">
      <c r="AE141" s="105">
        <v>0.78819444444444997</v>
      </c>
    </row>
    <row r="142" spans="31:31" x14ac:dyDescent="0.15">
      <c r="AE142" s="105">
        <v>0.79166666666667196</v>
      </c>
    </row>
  </sheetData>
  <mergeCells count="30">
    <mergeCell ref="C20:I20"/>
    <mergeCell ref="J20:AC20"/>
    <mergeCell ref="C21:I21"/>
    <mergeCell ref="J21:AC21"/>
    <mergeCell ref="B16:I17"/>
    <mergeCell ref="J16:AC17"/>
    <mergeCell ref="C18:I18"/>
    <mergeCell ref="J18:AC18"/>
    <mergeCell ref="C19:I19"/>
    <mergeCell ref="J19:AC19"/>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s>
  <phoneticPr fontId="12"/>
  <dataValidations count="1">
    <dataValidation type="list" allowBlank="1" showInputMessage="1" showErrorMessage="1" sqref="M10:P11 R10:U11" xr:uid="{00000000-0002-0000-1B00-000000000000}">
      <formula1>$AE$10:$AE$142</formula1>
    </dataValidation>
  </dataValidations>
  <pageMargins left="0.7" right="0.7" top="0.75" bottom="0.75" header="0.3" footer="0.3"/>
  <pageSetup paperSize="9" orientation="portrait" horizontalDpi="300" verticalDpi="30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4"/>
  <dimension ref="A1:AL142"/>
  <sheetViews>
    <sheetView showGridLines="0" zoomScaleNormal="100" workbookViewId="0">
      <selection activeCell="E13" sqref="E13:U13"/>
    </sheetView>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ustomWidth="1"/>
    <col min="30" max="30" width="1.875" style="6" customWidth="1"/>
    <col min="31" max="31" width="9" style="6" hidden="1" customWidth="1"/>
    <col min="32" max="34" width="9" style="6" customWidth="1"/>
  </cols>
  <sheetData>
    <row r="1" spans="1:38" s="6" customFormat="1" ht="21" x14ac:dyDescent="0.15">
      <c r="A1" s="1"/>
      <c r="B1" s="2" t="s">
        <v>122</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38" s="73" customFormat="1" ht="3" customHeight="1" x14ac:dyDescent="0.15">
      <c r="B2" s="74"/>
      <c r="AE2" s="75"/>
    </row>
    <row r="3" spans="1:38" s="73" customFormat="1" ht="42" customHeight="1" x14ac:dyDescent="0.15">
      <c r="B3" s="381" t="s">
        <v>224</v>
      </c>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264"/>
      <c r="AE3" s="77"/>
    </row>
    <row r="4" spans="1:38" s="73" customFormat="1" ht="7.5" customHeight="1" x14ac:dyDescent="0.15">
      <c r="B4" s="264"/>
      <c r="C4" s="264"/>
      <c r="D4" s="264"/>
      <c r="E4" s="264"/>
      <c r="F4" s="264"/>
      <c r="G4" s="264"/>
      <c r="H4" s="264"/>
      <c r="I4" s="264"/>
      <c r="J4" s="264"/>
      <c r="K4" s="264"/>
      <c r="L4" s="264"/>
      <c r="M4" s="264"/>
      <c r="N4" s="264"/>
      <c r="O4" s="264"/>
      <c r="P4" s="264"/>
      <c r="Q4" s="264"/>
      <c r="R4" s="264"/>
      <c r="S4" s="264"/>
      <c r="T4" s="264"/>
      <c r="U4" s="264"/>
      <c r="V4" s="264"/>
      <c r="W4" s="264"/>
      <c r="X4" s="264"/>
      <c r="Y4" s="264"/>
      <c r="Z4" s="264"/>
      <c r="AA4" s="264"/>
      <c r="AB4" s="264"/>
      <c r="AC4" s="264"/>
      <c r="AD4" s="264"/>
      <c r="AE4" s="77"/>
    </row>
    <row r="5" spans="1:38" s="73" customFormat="1" ht="7.5" customHeight="1" x14ac:dyDescent="0.15">
      <c r="A5" s="78"/>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80"/>
      <c r="AE5" s="75"/>
    </row>
    <row r="6" spans="1:38" s="73" customFormat="1" ht="18.75" customHeight="1" x14ac:dyDescent="0.15">
      <c r="A6" s="78"/>
      <c r="B6" s="481" t="s">
        <v>28</v>
      </c>
      <c r="C6" s="481"/>
      <c r="D6" s="516" t="s">
        <v>223</v>
      </c>
      <c r="E6" s="516"/>
      <c r="F6" s="516"/>
      <c r="G6" s="516"/>
      <c r="H6" s="516"/>
      <c r="I6" s="516"/>
      <c r="J6" s="516"/>
      <c r="K6" s="516"/>
      <c r="L6" s="516"/>
      <c r="M6" s="516"/>
      <c r="N6" s="516"/>
      <c r="O6" s="516"/>
      <c r="P6" s="516"/>
      <c r="Q6" s="516"/>
      <c r="R6" s="516"/>
      <c r="S6" s="516"/>
      <c r="T6" s="516"/>
      <c r="U6" s="516"/>
      <c r="V6" s="516"/>
      <c r="W6" s="516"/>
      <c r="X6" s="516"/>
      <c r="Y6" s="516"/>
      <c r="Z6" s="516"/>
      <c r="AA6" s="516"/>
      <c r="AB6" s="516"/>
      <c r="AC6" s="517"/>
      <c r="AE6" s="75"/>
      <c r="AF6" s="73" t="s">
        <v>151</v>
      </c>
    </row>
    <row r="7" spans="1:38" s="73" customFormat="1" ht="32.1" customHeight="1" x14ac:dyDescent="0.15">
      <c r="A7" s="78"/>
      <c r="B7" s="482" t="s">
        <v>327</v>
      </c>
      <c r="C7" s="482"/>
      <c r="D7" s="623" t="str">
        <f>'シート2-6-7多様なサ'!D7:AC7</f>
        <v>⑥-7ケアマネジメントの演習「状態に応じた多様なサービス（地域密着型サービスや施設サービス等）の活用に関する事例」</v>
      </c>
      <c r="E7" s="623"/>
      <c r="F7" s="623"/>
      <c r="G7" s="623"/>
      <c r="H7" s="623"/>
      <c r="I7" s="623"/>
      <c r="J7" s="623"/>
      <c r="K7" s="623"/>
      <c r="L7" s="623"/>
      <c r="M7" s="623"/>
      <c r="N7" s="623"/>
      <c r="O7" s="623"/>
      <c r="P7" s="623"/>
      <c r="Q7" s="623"/>
      <c r="R7" s="623"/>
      <c r="S7" s="623"/>
      <c r="T7" s="623"/>
      <c r="U7" s="623"/>
      <c r="V7" s="623"/>
      <c r="W7" s="623"/>
      <c r="X7" s="623"/>
      <c r="Y7" s="623"/>
      <c r="Z7" s="623"/>
      <c r="AA7" s="623"/>
      <c r="AB7" s="623"/>
      <c r="AC7" s="624"/>
      <c r="AE7" s="75"/>
    </row>
    <row r="8" spans="1:38" s="73" customFormat="1" ht="7.5" customHeight="1" x14ac:dyDescent="0.15">
      <c r="A8" s="78"/>
      <c r="B8" s="82"/>
      <c r="C8" s="83"/>
      <c r="D8" s="83"/>
      <c r="E8" s="83"/>
      <c r="F8" s="83"/>
      <c r="G8" s="83"/>
      <c r="H8" s="83"/>
      <c r="I8" s="82"/>
      <c r="J8" s="83"/>
      <c r="K8" s="83"/>
      <c r="L8" s="83"/>
      <c r="M8" s="83"/>
      <c r="N8" s="83"/>
      <c r="O8" s="83"/>
      <c r="P8" s="83"/>
      <c r="Q8" s="83"/>
      <c r="R8" s="83"/>
      <c r="S8" s="83"/>
      <c r="T8" s="83"/>
      <c r="U8" s="83"/>
      <c r="V8" s="83"/>
      <c r="W8" s="83"/>
      <c r="X8" s="83"/>
      <c r="Y8" s="83"/>
      <c r="Z8" s="83"/>
      <c r="AA8" s="83"/>
      <c r="AB8" s="83"/>
      <c r="AC8" s="84"/>
      <c r="AE8" s="75"/>
    </row>
    <row r="9" spans="1:38" s="73" customFormat="1" ht="7.5" customHeight="1" thickBot="1" x14ac:dyDescent="0.2">
      <c r="AE9" s="75"/>
    </row>
    <row r="10" spans="1:38" s="73" customFormat="1" ht="18.75" customHeight="1" x14ac:dyDescent="0.15">
      <c r="B10" s="374" t="s">
        <v>29</v>
      </c>
      <c r="C10" s="374"/>
      <c r="D10" s="265">
        <v>1</v>
      </c>
      <c r="E10" s="698" t="str">
        <f>IF(ISBLANK('シート2-6-7多様なサ'!E10),"",'シート2-6-7多様なサ'!E10)</f>
        <v/>
      </c>
      <c r="F10" s="699"/>
      <c r="G10" s="699"/>
      <c r="H10" s="699"/>
      <c r="I10" s="700"/>
      <c r="J10" s="496" t="s">
        <v>30</v>
      </c>
      <c r="K10" s="374"/>
      <c r="L10" s="266">
        <v>1</v>
      </c>
      <c r="M10" s="684" t="str">
        <f>IF(ISBLANK('シート2-6-1リハ'!M10),"",'シート2-6-1リハ'!M10)</f>
        <v/>
      </c>
      <c r="N10" s="685"/>
      <c r="O10" s="685"/>
      <c r="P10" s="686"/>
      <c r="Q10" s="87" t="s">
        <v>1</v>
      </c>
      <c r="R10" s="684" t="str">
        <f>IF(ISBLANK('シート2-6-1リハ'!R10),"",'シート2-6-1リハ'!R10)</f>
        <v/>
      </c>
      <c r="S10" s="687"/>
      <c r="T10" s="687"/>
      <c r="U10" s="688"/>
      <c r="V10" s="496" t="s">
        <v>2</v>
      </c>
      <c r="W10" s="374"/>
      <c r="X10" s="374"/>
      <c r="Y10" s="518" t="str">
        <f>IF(ISBLANK(シート1!N7),"",シート1!N7)</f>
        <v/>
      </c>
      <c r="Z10" s="519"/>
      <c r="AA10" s="519"/>
      <c r="AB10" s="519"/>
      <c r="AC10" s="520"/>
      <c r="AE10" s="105">
        <v>0.33333333333333331</v>
      </c>
    </row>
    <row r="11" spans="1:38" s="73" customFormat="1" ht="18.75" customHeight="1" thickBot="1" x14ac:dyDescent="0.2">
      <c r="B11" s="374"/>
      <c r="C11" s="374"/>
      <c r="D11" s="267">
        <v>2</v>
      </c>
      <c r="E11" s="672" t="str">
        <f>IF(ISBLANK('シート2-6-1リハ'!E11),"",'シート2-6-1リハ'!E11)</f>
        <v/>
      </c>
      <c r="F11" s="673"/>
      <c r="G11" s="673"/>
      <c r="H11" s="673"/>
      <c r="I11" s="674"/>
      <c r="J11" s="496"/>
      <c r="K11" s="374"/>
      <c r="L11" s="266">
        <v>2</v>
      </c>
      <c r="M11" s="675" t="str">
        <f>IF(ISBLANK('シート2-6-1リハ'!M11),"",'シート2-6-1リハ'!M11)</f>
        <v/>
      </c>
      <c r="N11" s="676"/>
      <c r="O11" s="676"/>
      <c r="P11" s="677"/>
      <c r="Q11" s="87" t="s">
        <v>1</v>
      </c>
      <c r="R11" s="675" t="str">
        <f>IF(ISBLANK('シート2-6-1リハ'!R11),"",'シート2-6-1リハ'!R11)</f>
        <v/>
      </c>
      <c r="S11" s="676"/>
      <c r="T11" s="676"/>
      <c r="U11" s="677"/>
      <c r="V11" s="496"/>
      <c r="W11" s="374"/>
      <c r="X11" s="374"/>
      <c r="Y11" s="521"/>
      <c r="Z11" s="522"/>
      <c r="AA11" s="522"/>
      <c r="AB11" s="522"/>
      <c r="AC11" s="523"/>
      <c r="AD11" s="89"/>
      <c r="AE11" s="105">
        <v>0.33680555555555558</v>
      </c>
    </row>
    <row r="12" spans="1:38" s="90" customFormat="1" ht="3.75" customHeight="1" thickBot="1" x14ac:dyDescent="0.2">
      <c r="B12" s="91"/>
      <c r="C12" s="91"/>
      <c r="D12" s="270"/>
      <c r="E12" s="91"/>
      <c r="F12" s="91"/>
      <c r="G12" s="91"/>
      <c r="H12" s="91"/>
      <c r="I12" s="93"/>
      <c r="J12" s="270"/>
      <c r="K12" s="270"/>
      <c r="L12" s="91"/>
      <c r="M12" s="91"/>
      <c r="N12" s="91"/>
      <c r="O12" s="270"/>
      <c r="P12" s="270"/>
      <c r="Q12" s="270"/>
      <c r="R12" s="270"/>
      <c r="S12" s="91"/>
      <c r="T12" s="91"/>
      <c r="U12" s="91"/>
      <c r="V12" s="91"/>
      <c r="W12" s="91"/>
      <c r="X12" s="91"/>
      <c r="Y12" s="91"/>
      <c r="Z12" s="91"/>
      <c r="AA12" s="94"/>
      <c r="AB12" s="270"/>
      <c r="AC12" s="270"/>
      <c r="AE12" s="105">
        <v>0.34027777777777801</v>
      </c>
      <c r="AG12" s="73"/>
      <c r="AH12" s="73"/>
      <c r="AL12" s="73"/>
    </row>
    <row r="13" spans="1:38" s="73" customFormat="1" ht="18.75" customHeight="1" x14ac:dyDescent="0.15">
      <c r="B13" s="374" t="s">
        <v>4</v>
      </c>
      <c r="C13" s="374"/>
      <c r="D13" s="265">
        <v>1</v>
      </c>
      <c r="E13" s="701"/>
      <c r="F13" s="702"/>
      <c r="G13" s="702"/>
      <c r="H13" s="702"/>
      <c r="I13" s="702"/>
      <c r="J13" s="702"/>
      <c r="K13" s="702"/>
      <c r="L13" s="702"/>
      <c r="M13" s="702"/>
      <c r="N13" s="702"/>
      <c r="O13" s="702"/>
      <c r="P13" s="702"/>
      <c r="Q13" s="702"/>
      <c r="R13" s="702"/>
      <c r="S13" s="702"/>
      <c r="T13" s="702"/>
      <c r="U13" s="703"/>
      <c r="V13" s="496" t="s">
        <v>3</v>
      </c>
      <c r="W13" s="374"/>
      <c r="X13" s="377"/>
      <c r="Y13" s="518" t="str">
        <f>IF(ISBLANK(シート1!N9),"",シート1!N9)</f>
        <v/>
      </c>
      <c r="Z13" s="519"/>
      <c r="AA13" s="519"/>
      <c r="AB13" s="519"/>
      <c r="AC13" s="520"/>
      <c r="AE13" s="105">
        <v>0.34375</v>
      </c>
    </row>
    <row r="14" spans="1:38" s="73" customFormat="1" ht="18.75" customHeight="1" thickBot="1" x14ac:dyDescent="0.2">
      <c r="B14" s="374"/>
      <c r="C14" s="374"/>
      <c r="D14" s="267">
        <v>2</v>
      </c>
      <c r="E14" s="678" t="str">
        <f>IF(ISBLANK('シート2-6-1リハ'!E14),"",'シート2-6-1リハ'!E14)</f>
        <v/>
      </c>
      <c r="F14" s="679"/>
      <c r="G14" s="679"/>
      <c r="H14" s="679"/>
      <c r="I14" s="679"/>
      <c r="J14" s="679"/>
      <c r="K14" s="679"/>
      <c r="L14" s="679"/>
      <c r="M14" s="679"/>
      <c r="N14" s="679"/>
      <c r="O14" s="679"/>
      <c r="P14" s="679"/>
      <c r="Q14" s="679"/>
      <c r="R14" s="679"/>
      <c r="S14" s="679"/>
      <c r="T14" s="679"/>
      <c r="U14" s="680"/>
      <c r="V14" s="496"/>
      <c r="W14" s="374"/>
      <c r="X14" s="377"/>
      <c r="Y14" s="521"/>
      <c r="Z14" s="522"/>
      <c r="AA14" s="522"/>
      <c r="AB14" s="522"/>
      <c r="AC14" s="523"/>
      <c r="AE14" s="105">
        <v>0.34722222222222199</v>
      </c>
    </row>
    <row r="15" spans="1:38" s="73" customFormat="1" x14ac:dyDescent="0.15">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E15" s="105">
        <v>0.35069444444444497</v>
      </c>
    </row>
    <row r="16" spans="1:38" s="73" customFormat="1" ht="13.5" customHeight="1" x14ac:dyDescent="0.15">
      <c r="B16" s="503" t="s">
        <v>33</v>
      </c>
      <c r="C16" s="504"/>
      <c r="D16" s="504"/>
      <c r="E16" s="504"/>
      <c r="F16" s="504"/>
      <c r="G16" s="504"/>
      <c r="H16" s="504"/>
      <c r="I16" s="504"/>
      <c r="J16" s="504" t="s">
        <v>123</v>
      </c>
      <c r="K16" s="504"/>
      <c r="L16" s="504"/>
      <c r="M16" s="504"/>
      <c r="N16" s="504"/>
      <c r="O16" s="504"/>
      <c r="P16" s="504"/>
      <c r="Q16" s="504"/>
      <c r="R16" s="504"/>
      <c r="S16" s="504"/>
      <c r="T16" s="504"/>
      <c r="U16" s="504"/>
      <c r="V16" s="504"/>
      <c r="W16" s="504"/>
      <c r="X16" s="504"/>
      <c r="Y16" s="504"/>
      <c r="Z16" s="504"/>
      <c r="AA16" s="504"/>
      <c r="AB16" s="504"/>
      <c r="AC16" s="505"/>
      <c r="AE16" s="105">
        <v>0.35416666666666702</v>
      </c>
    </row>
    <row r="17" spans="1:37" s="73" customFormat="1" ht="14.25" thickBot="1" x14ac:dyDescent="0.2">
      <c r="B17" s="665"/>
      <c r="C17" s="578"/>
      <c r="D17" s="578"/>
      <c r="E17" s="578"/>
      <c r="F17" s="578"/>
      <c r="G17" s="578"/>
      <c r="H17" s="578"/>
      <c r="I17" s="578"/>
      <c r="J17" s="578"/>
      <c r="K17" s="578"/>
      <c r="L17" s="578"/>
      <c r="M17" s="578"/>
      <c r="N17" s="578"/>
      <c r="O17" s="578"/>
      <c r="P17" s="578"/>
      <c r="Q17" s="578"/>
      <c r="R17" s="578"/>
      <c r="S17" s="578"/>
      <c r="T17" s="578"/>
      <c r="U17" s="578"/>
      <c r="V17" s="578"/>
      <c r="W17" s="578"/>
      <c r="X17" s="578"/>
      <c r="Y17" s="578"/>
      <c r="Z17" s="578"/>
      <c r="AA17" s="578"/>
      <c r="AB17" s="578"/>
      <c r="AC17" s="666"/>
      <c r="AE17" s="105">
        <v>0.35763888888888901</v>
      </c>
    </row>
    <row r="18" spans="1:37" s="73" customFormat="1" ht="129.75" customHeight="1" x14ac:dyDescent="0.15">
      <c r="B18" s="147" t="s">
        <v>72</v>
      </c>
      <c r="C18" s="667" t="s">
        <v>125</v>
      </c>
      <c r="D18" s="667"/>
      <c r="E18" s="667"/>
      <c r="F18" s="667"/>
      <c r="G18" s="667"/>
      <c r="H18" s="667"/>
      <c r="I18" s="668"/>
      <c r="J18" s="695"/>
      <c r="K18" s="696"/>
      <c r="L18" s="696"/>
      <c r="M18" s="696"/>
      <c r="N18" s="696"/>
      <c r="O18" s="696"/>
      <c r="P18" s="696"/>
      <c r="Q18" s="696"/>
      <c r="R18" s="696"/>
      <c r="S18" s="696"/>
      <c r="T18" s="696"/>
      <c r="U18" s="696"/>
      <c r="V18" s="696"/>
      <c r="W18" s="696"/>
      <c r="X18" s="696"/>
      <c r="Y18" s="696"/>
      <c r="Z18" s="696"/>
      <c r="AA18" s="696"/>
      <c r="AB18" s="696"/>
      <c r="AC18" s="697"/>
      <c r="AE18" s="105">
        <v>0.36111111111111099</v>
      </c>
      <c r="AJ18" s="259"/>
      <c r="AK18" s="259"/>
    </row>
    <row r="19" spans="1:37" s="73" customFormat="1" ht="129.75" customHeight="1" x14ac:dyDescent="0.15">
      <c r="B19" s="148" t="s">
        <v>113</v>
      </c>
      <c r="C19" s="655" t="s">
        <v>124</v>
      </c>
      <c r="D19" s="655"/>
      <c r="E19" s="655"/>
      <c r="F19" s="655"/>
      <c r="G19" s="655"/>
      <c r="H19" s="655"/>
      <c r="I19" s="656"/>
      <c r="J19" s="689"/>
      <c r="K19" s="690"/>
      <c r="L19" s="690"/>
      <c r="M19" s="690"/>
      <c r="N19" s="690"/>
      <c r="O19" s="690"/>
      <c r="P19" s="690"/>
      <c r="Q19" s="690"/>
      <c r="R19" s="690"/>
      <c r="S19" s="690"/>
      <c r="T19" s="690"/>
      <c r="U19" s="690"/>
      <c r="V19" s="690"/>
      <c r="W19" s="690"/>
      <c r="X19" s="690"/>
      <c r="Y19" s="690"/>
      <c r="Z19" s="690"/>
      <c r="AA19" s="690"/>
      <c r="AB19" s="690"/>
      <c r="AC19" s="691"/>
      <c r="AE19" s="105">
        <v>0.36458333333333398</v>
      </c>
      <c r="AJ19" s="259"/>
      <c r="AK19" s="259"/>
    </row>
    <row r="20" spans="1:37" s="73" customFormat="1" ht="129.75" customHeight="1" x14ac:dyDescent="0.15">
      <c r="B20" s="148" t="s">
        <v>114</v>
      </c>
      <c r="C20" s="655" t="s">
        <v>329</v>
      </c>
      <c r="D20" s="655"/>
      <c r="E20" s="655"/>
      <c r="F20" s="655"/>
      <c r="G20" s="655"/>
      <c r="H20" s="655"/>
      <c r="I20" s="656"/>
      <c r="J20" s="689"/>
      <c r="K20" s="690"/>
      <c r="L20" s="690"/>
      <c r="M20" s="690"/>
      <c r="N20" s="690"/>
      <c r="O20" s="690"/>
      <c r="P20" s="690"/>
      <c r="Q20" s="690"/>
      <c r="R20" s="690"/>
      <c r="S20" s="690"/>
      <c r="T20" s="690"/>
      <c r="U20" s="690"/>
      <c r="V20" s="690"/>
      <c r="W20" s="690"/>
      <c r="X20" s="690"/>
      <c r="Y20" s="690"/>
      <c r="Z20" s="690"/>
      <c r="AA20" s="690"/>
      <c r="AB20" s="690"/>
      <c r="AC20" s="691"/>
      <c r="AE20" s="105">
        <v>0.36805555555555602</v>
      </c>
    </row>
    <row r="21" spans="1:37" s="73" customFormat="1" ht="129.75" customHeight="1" thickBot="1" x14ac:dyDescent="0.2">
      <c r="B21" s="149" t="s">
        <v>119</v>
      </c>
      <c r="C21" s="660" t="s">
        <v>328</v>
      </c>
      <c r="D21" s="660"/>
      <c r="E21" s="660"/>
      <c r="F21" s="660"/>
      <c r="G21" s="660"/>
      <c r="H21" s="660"/>
      <c r="I21" s="661"/>
      <c r="J21" s="692"/>
      <c r="K21" s="693"/>
      <c r="L21" s="693"/>
      <c r="M21" s="693"/>
      <c r="N21" s="693"/>
      <c r="O21" s="693"/>
      <c r="P21" s="693"/>
      <c r="Q21" s="693"/>
      <c r="R21" s="693"/>
      <c r="S21" s="693"/>
      <c r="T21" s="693"/>
      <c r="U21" s="693"/>
      <c r="V21" s="693"/>
      <c r="W21" s="693"/>
      <c r="X21" s="693"/>
      <c r="Y21" s="693"/>
      <c r="Z21" s="693"/>
      <c r="AA21" s="693"/>
      <c r="AB21" s="693"/>
      <c r="AC21" s="694"/>
      <c r="AE21" s="105">
        <v>0.37152777777777801</v>
      </c>
    </row>
    <row r="22" spans="1:37" s="73" customFormat="1" x14ac:dyDescent="0.15">
      <c r="AE22" s="105">
        <v>0.375</v>
      </c>
    </row>
    <row r="23" spans="1:37" s="6" customFormat="1" x14ac:dyDescent="0.15">
      <c r="AE23" s="105">
        <v>0.37847222222222299</v>
      </c>
    </row>
    <row r="24" spans="1:37" s="6" customFormat="1" x14ac:dyDescent="0.15">
      <c r="AE24" s="105">
        <v>0.38194444444444497</v>
      </c>
    </row>
    <row r="25" spans="1:37" s="6" customFormat="1" x14ac:dyDescent="0.15">
      <c r="AE25" s="105">
        <v>0.38541666666666702</v>
      </c>
    </row>
    <row r="26" spans="1:37" s="6" customFormat="1" x14ac:dyDescent="0.15">
      <c r="AE26" s="105">
        <v>0.38888888888889001</v>
      </c>
    </row>
    <row r="27" spans="1:37" s="6" customFormat="1" ht="17.25" x14ac:dyDescent="0.1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105">
        <v>0.39236111111111199</v>
      </c>
    </row>
    <row r="28" spans="1:37" s="6" customFormat="1" ht="17.25" x14ac:dyDescent="0.1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105">
        <v>0.39583333333333398</v>
      </c>
    </row>
    <row r="29" spans="1:37" s="6" customFormat="1" ht="17.25" x14ac:dyDescent="0.1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105">
        <v>0.39930555555555602</v>
      </c>
    </row>
    <row r="30" spans="1:37" s="6" customFormat="1" ht="17.25" x14ac:dyDescent="0.1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105">
        <v>0.40277777777777901</v>
      </c>
    </row>
    <row r="31" spans="1:37" s="6" customFormat="1" ht="17.25" x14ac:dyDescent="0.1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105">
        <v>0.406250000000001</v>
      </c>
    </row>
    <row r="32" spans="1:37" s="6" customFormat="1" ht="17.25" x14ac:dyDescent="0.1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105">
        <v>0.40972222222222299</v>
      </c>
    </row>
    <row r="33" spans="1:31" s="6" customFormat="1" ht="17.25" x14ac:dyDescent="0.1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105">
        <v>0.41319444444444497</v>
      </c>
    </row>
    <row r="34" spans="1:31" s="6" customFormat="1" ht="17.25" x14ac:dyDescent="0.1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105">
        <v>0.41666666666666802</v>
      </c>
    </row>
    <row r="35" spans="1:31" s="6" customFormat="1" ht="17.25" x14ac:dyDescent="0.1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105">
        <v>0.42013888888889001</v>
      </c>
    </row>
    <row r="36" spans="1:31" s="6" customFormat="1" ht="17.25" x14ac:dyDescent="0.1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105">
        <v>0.42361111111111199</v>
      </c>
    </row>
    <row r="37" spans="1:31" s="6" customFormat="1" ht="17.25" x14ac:dyDescent="0.1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105">
        <v>0.42708333333333398</v>
      </c>
    </row>
    <row r="38" spans="1:31" s="6" customFormat="1" ht="17.25" x14ac:dyDescent="0.1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105">
        <v>0.43055555555555702</v>
      </c>
    </row>
    <row r="39" spans="1:31" s="6" customFormat="1" ht="17.25" x14ac:dyDescent="0.1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105">
        <v>0.43402777777777901</v>
      </c>
    </row>
    <row r="40" spans="1:31" s="6" customFormat="1" ht="17.25" x14ac:dyDescent="0.1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105">
        <v>0.437500000000001</v>
      </c>
    </row>
    <row r="41" spans="1:31" s="6" customFormat="1" ht="17.25" x14ac:dyDescent="0.1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105">
        <v>0.44097222222222299</v>
      </c>
    </row>
    <row r="42" spans="1:31" s="6" customFormat="1" ht="17.25" x14ac:dyDescent="0.1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105">
        <v>0.44444444444444497</v>
      </c>
    </row>
    <row r="43" spans="1:31" s="6" customFormat="1" ht="17.25" x14ac:dyDescent="0.1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105">
        <v>0.44791666666666802</v>
      </c>
    </row>
    <row r="44" spans="1:31" s="6" customFormat="1" ht="17.25" x14ac:dyDescent="0.1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105">
        <v>0.45138888888889001</v>
      </c>
    </row>
    <row r="45" spans="1:31" s="6" customFormat="1" ht="17.25" x14ac:dyDescent="0.1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105">
        <v>0.45486111111111199</v>
      </c>
    </row>
    <row r="46" spans="1:31" s="6" customFormat="1" ht="17.25" x14ac:dyDescent="0.1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105">
        <v>0.45833333333333498</v>
      </c>
    </row>
    <row r="47" spans="1:31" s="6" customFormat="1" ht="17.25" x14ac:dyDescent="0.1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105">
        <v>0.46180555555555702</v>
      </c>
    </row>
    <row r="48" spans="1:31" s="6" customFormat="1" ht="17.25" x14ac:dyDescent="0.1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105">
        <v>0.46527777777777901</v>
      </c>
    </row>
    <row r="49" spans="1:31" s="6" customFormat="1" ht="17.25" x14ac:dyDescent="0.1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105">
        <v>0.468750000000001</v>
      </c>
    </row>
    <row r="50" spans="1:31" s="6" customFormat="1" ht="17.25"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105">
        <v>0.47222222222222399</v>
      </c>
    </row>
    <row r="51" spans="1:31" s="6" customFormat="1" ht="17.25"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105">
        <v>0.47569444444444597</v>
      </c>
    </row>
    <row r="52" spans="1:31" s="6" customFormat="1" ht="17.25"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105">
        <v>0.47916666666666802</v>
      </c>
    </row>
    <row r="53" spans="1:31" s="6" customFormat="1" ht="17.25"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105">
        <v>0.48263888888889001</v>
      </c>
    </row>
    <row r="54" spans="1:31" s="6" customFormat="1" ht="17.25"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105">
        <v>0.48611111111111299</v>
      </c>
    </row>
    <row r="55" spans="1:31" s="6" customFormat="1" ht="17.25"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105">
        <v>0.48958333333333498</v>
      </c>
    </row>
    <row r="56" spans="1:31" s="6" customFormat="1" ht="17.25"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105">
        <v>0.49305555555555702</v>
      </c>
    </row>
    <row r="57" spans="1:31" s="6" customFormat="1" ht="17.25"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105">
        <v>0.49652777777777901</v>
      </c>
    </row>
    <row r="58" spans="1:31" s="6" customFormat="1" ht="17.25"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105">
        <v>0.500000000000002</v>
      </c>
    </row>
    <row r="59" spans="1:31" s="6" customFormat="1" ht="17.25"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105">
        <v>0.50347222222222399</v>
      </c>
    </row>
    <row r="60" spans="1:31" s="6" customFormat="1" ht="17.25"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105">
        <v>0.50694444444444597</v>
      </c>
    </row>
    <row r="61" spans="1:31" s="6" customFormat="1" ht="17.25"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105">
        <v>0.51041666666666896</v>
      </c>
    </row>
    <row r="62" spans="1:31" s="6" customFormat="1" ht="17.25"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105">
        <v>0.51388888888889095</v>
      </c>
    </row>
    <row r="63" spans="1:31" s="6" customFormat="1" ht="17.25"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105">
        <v>0.51736111111111305</v>
      </c>
    </row>
    <row r="64" spans="1:31" s="6" customFormat="1" ht="17.25"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105">
        <v>0.52083333333333504</v>
      </c>
    </row>
    <row r="65" spans="1:31" s="6" customFormat="1" ht="17.25"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105">
        <v>0.52430555555555802</v>
      </c>
    </row>
    <row r="66" spans="1:31" s="6" customFormat="1" ht="17.25"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105">
        <v>0.52777777777778001</v>
      </c>
    </row>
    <row r="67" spans="1:31" s="6" customFormat="1" ht="17.25"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105">
        <v>0.531250000000002</v>
      </c>
    </row>
    <row r="68" spans="1:31" s="6" customFormat="1" ht="17.25"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105">
        <v>0.53472222222222399</v>
      </c>
    </row>
    <row r="69" spans="1:31" s="6" customFormat="1"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105">
        <v>0.53819444444444697</v>
      </c>
    </row>
    <row r="70" spans="1:31" s="6"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105">
        <v>0.54166666666666896</v>
      </c>
    </row>
    <row r="71" spans="1:31" s="6"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105">
        <v>0.54513888888889095</v>
      </c>
    </row>
    <row r="72" spans="1:31" s="6"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105">
        <v>0.54861111111111305</v>
      </c>
    </row>
    <row r="73" spans="1:31" s="6"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105">
        <v>0.55208333333333603</v>
      </c>
    </row>
    <row r="74" spans="1:31" s="6"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105">
        <v>0.55555555555555802</v>
      </c>
    </row>
    <row r="75" spans="1:31" s="6"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105">
        <v>0.55902777777778001</v>
      </c>
    </row>
    <row r="76" spans="1:31" s="6"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105">
        <v>0.562500000000003</v>
      </c>
    </row>
    <row r="77" spans="1:31" s="6"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105">
        <v>0.56597222222222499</v>
      </c>
    </row>
    <row r="78" spans="1:31" s="6"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105">
        <v>0.56944444444444697</v>
      </c>
    </row>
    <row r="79" spans="1:31" s="6"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105">
        <v>0.57291666666666896</v>
      </c>
    </row>
    <row r="80" spans="1:31" s="6"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105">
        <v>0.57638888888889195</v>
      </c>
    </row>
    <row r="81" spans="1:31" s="6"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105">
        <v>0.57986111111111405</v>
      </c>
    </row>
    <row r="82" spans="1:31" s="6"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105">
        <v>0.58333333333333603</v>
      </c>
    </row>
    <row r="83" spans="1:31" s="6"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105">
        <v>0.58680555555555802</v>
      </c>
    </row>
    <row r="84" spans="1:31" s="6"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105">
        <v>0.59027777777778101</v>
      </c>
    </row>
    <row r="85" spans="1:31" s="6"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105">
        <v>0.593750000000003</v>
      </c>
    </row>
    <row r="86" spans="1:31" s="6"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105">
        <v>0.59722222222222499</v>
      </c>
    </row>
    <row r="87" spans="1:31" s="6"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105">
        <v>0.60069444444444697</v>
      </c>
    </row>
    <row r="88" spans="1:31" s="6"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105">
        <v>0.60416666666666996</v>
      </c>
    </row>
    <row r="89" spans="1:31" s="6"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105">
        <v>0.60763888888889195</v>
      </c>
    </row>
    <row r="90" spans="1:31" s="6"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105">
        <v>0.61111111111111405</v>
      </c>
    </row>
    <row r="91" spans="1:31" s="6"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105">
        <v>0.61458333333333603</v>
      </c>
    </row>
    <row r="92" spans="1:31" s="6"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105">
        <v>0.61805555555555902</v>
      </c>
    </row>
    <row r="93" spans="1:31" s="6" customFormat="1" x14ac:dyDescent="0.15">
      <c r="A93" s="5"/>
      <c r="AD93" s="5"/>
      <c r="AE93" s="105">
        <v>0.62152777777778101</v>
      </c>
    </row>
    <row r="94" spans="1:31" x14ac:dyDescent="0.15">
      <c r="AE94" s="105">
        <v>0.625000000000003</v>
      </c>
    </row>
    <row r="95" spans="1:31" x14ac:dyDescent="0.15">
      <c r="AE95" s="105">
        <v>0.62847222222222598</v>
      </c>
    </row>
    <row r="96" spans="1:31" x14ac:dyDescent="0.15">
      <c r="AE96" s="105">
        <v>0.63194444444444797</v>
      </c>
    </row>
    <row r="97" spans="31:31" x14ac:dyDescent="0.15">
      <c r="AE97" s="105">
        <v>0.63541666666666996</v>
      </c>
    </row>
    <row r="98" spans="31:31" x14ac:dyDescent="0.15">
      <c r="AE98" s="105">
        <v>0.63888888888889195</v>
      </c>
    </row>
    <row r="99" spans="31:31" x14ac:dyDescent="0.15">
      <c r="AE99" s="105">
        <v>0.64236111111111505</v>
      </c>
    </row>
    <row r="100" spans="31:31" x14ac:dyDescent="0.15">
      <c r="AE100" s="105">
        <v>0.64583333333333703</v>
      </c>
    </row>
    <row r="101" spans="31:31" x14ac:dyDescent="0.15">
      <c r="AE101" s="105">
        <v>0.64930555555555902</v>
      </c>
    </row>
    <row r="102" spans="31:31" x14ac:dyDescent="0.15">
      <c r="AE102" s="105">
        <v>0.65277777777778101</v>
      </c>
    </row>
    <row r="103" spans="31:31" x14ac:dyDescent="0.15">
      <c r="AE103" s="105">
        <v>0.656250000000004</v>
      </c>
    </row>
    <row r="104" spans="31:31" x14ac:dyDescent="0.15">
      <c r="AE104" s="105">
        <v>0.65972222222222598</v>
      </c>
    </row>
    <row r="105" spans="31:31" x14ac:dyDescent="0.15">
      <c r="AE105" s="105">
        <v>0.66319444444444797</v>
      </c>
    </row>
    <row r="106" spans="31:31" x14ac:dyDescent="0.15">
      <c r="AE106" s="105">
        <v>0.66666666666666996</v>
      </c>
    </row>
    <row r="107" spans="31:31" x14ac:dyDescent="0.15">
      <c r="AE107" s="105">
        <v>0.67013888888889295</v>
      </c>
    </row>
    <row r="108" spans="31:31" x14ac:dyDescent="0.15">
      <c r="AE108" s="105">
        <v>0.67361111111111505</v>
      </c>
    </row>
    <row r="109" spans="31:31" x14ac:dyDescent="0.15">
      <c r="AE109" s="105">
        <v>0.67708333333333703</v>
      </c>
    </row>
    <row r="110" spans="31:31" x14ac:dyDescent="0.15">
      <c r="AE110" s="105">
        <v>0.68055555555556002</v>
      </c>
    </row>
    <row r="111" spans="31:31" x14ac:dyDescent="0.15">
      <c r="AE111" s="105">
        <v>0.68402777777778201</v>
      </c>
    </row>
    <row r="112" spans="31:31" x14ac:dyDescent="0.15">
      <c r="AE112" s="105">
        <v>0.687500000000004</v>
      </c>
    </row>
    <row r="113" spans="31:31" x14ac:dyDescent="0.15">
      <c r="AE113" s="105">
        <v>0.69097222222222598</v>
      </c>
    </row>
    <row r="114" spans="31:31" x14ac:dyDescent="0.15">
      <c r="AE114" s="105">
        <v>0.69444444444444897</v>
      </c>
    </row>
    <row r="115" spans="31:31" x14ac:dyDescent="0.15">
      <c r="AE115" s="105">
        <v>0.69791666666667096</v>
      </c>
    </row>
    <row r="116" spans="31:31" x14ac:dyDescent="0.15">
      <c r="AE116" s="105">
        <v>0.70138888888889295</v>
      </c>
    </row>
    <row r="117" spans="31:31" x14ac:dyDescent="0.15">
      <c r="AE117" s="105">
        <v>0.70486111111111505</v>
      </c>
    </row>
    <row r="118" spans="31:31" x14ac:dyDescent="0.15">
      <c r="AE118" s="105">
        <v>0.70833333333333803</v>
      </c>
    </row>
    <row r="119" spans="31:31" x14ac:dyDescent="0.15">
      <c r="AE119" s="105">
        <v>0.71180555555556002</v>
      </c>
    </row>
    <row r="120" spans="31:31" x14ac:dyDescent="0.15">
      <c r="AE120" s="105">
        <v>0.71527777777778201</v>
      </c>
    </row>
    <row r="121" spans="31:31" x14ac:dyDescent="0.15">
      <c r="AE121" s="105">
        <v>0.718750000000004</v>
      </c>
    </row>
    <row r="122" spans="31:31" x14ac:dyDescent="0.15">
      <c r="AE122" s="105">
        <v>0.72222222222222698</v>
      </c>
    </row>
    <row r="123" spans="31:31" x14ac:dyDescent="0.15">
      <c r="AE123" s="105">
        <v>0.72569444444444897</v>
      </c>
    </row>
    <row r="124" spans="31:31" x14ac:dyDescent="0.15">
      <c r="AE124" s="105">
        <v>0.72916666666667096</v>
      </c>
    </row>
    <row r="125" spans="31:31" x14ac:dyDescent="0.15">
      <c r="AE125" s="105">
        <v>0.73263888888889395</v>
      </c>
    </row>
    <row r="126" spans="31:31" x14ac:dyDescent="0.15">
      <c r="AE126" s="105">
        <v>0.73611111111111605</v>
      </c>
    </row>
    <row r="127" spans="31:31" x14ac:dyDescent="0.15">
      <c r="AE127" s="105">
        <v>0.73958333333333803</v>
      </c>
    </row>
    <row r="128" spans="31:31" x14ac:dyDescent="0.15">
      <c r="AE128" s="105">
        <v>0.74305555555556002</v>
      </c>
    </row>
    <row r="129" spans="31:31" x14ac:dyDescent="0.15">
      <c r="AE129" s="105">
        <v>0.74652777777778301</v>
      </c>
    </row>
    <row r="130" spans="31:31" x14ac:dyDescent="0.15">
      <c r="AE130" s="105">
        <v>0.750000000000005</v>
      </c>
    </row>
    <row r="131" spans="31:31" x14ac:dyDescent="0.15">
      <c r="AE131" s="105">
        <v>0.75347222222222698</v>
      </c>
    </row>
    <row r="132" spans="31:31" x14ac:dyDescent="0.15">
      <c r="AE132" s="105">
        <v>0.75694444444444897</v>
      </c>
    </row>
    <row r="133" spans="31:31" x14ac:dyDescent="0.15">
      <c r="AE133" s="105">
        <v>0.76041666666667196</v>
      </c>
    </row>
    <row r="134" spans="31:31" x14ac:dyDescent="0.15">
      <c r="AE134" s="105">
        <v>0.76388888888889395</v>
      </c>
    </row>
    <row r="135" spans="31:31" x14ac:dyDescent="0.15">
      <c r="AE135" s="105">
        <v>0.76736111111111605</v>
      </c>
    </row>
    <row r="136" spans="31:31" x14ac:dyDescent="0.15">
      <c r="AE136" s="105">
        <v>0.77083333333333803</v>
      </c>
    </row>
    <row r="137" spans="31:31" x14ac:dyDescent="0.15">
      <c r="AE137" s="105">
        <v>0.77430555555556102</v>
      </c>
    </row>
    <row r="138" spans="31:31" x14ac:dyDescent="0.15">
      <c r="AE138" s="105">
        <v>0.77777777777778301</v>
      </c>
    </row>
    <row r="139" spans="31:31" x14ac:dyDescent="0.15">
      <c r="AE139" s="105">
        <v>0.781250000000005</v>
      </c>
    </row>
    <row r="140" spans="31:31" x14ac:dyDescent="0.15">
      <c r="AE140" s="105">
        <v>0.78472222222222798</v>
      </c>
    </row>
    <row r="141" spans="31:31" x14ac:dyDescent="0.15">
      <c r="AE141" s="105">
        <v>0.78819444444444997</v>
      </c>
    </row>
    <row r="142" spans="31:31" x14ac:dyDescent="0.15">
      <c r="AE142" s="105">
        <v>0.79166666666667196</v>
      </c>
    </row>
  </sheetData>
  <mergeCells count="30">
    <mergeCell ref="C20:I20"/>
    <mergeCell ref="J20:AC20"/>
    <mergeCell ref="C21:I21"/>
    <mergeCell ref="J21:AC21"/>
    <mergeCell ref="B16:I17"/>
    <mergeCell ref="J16:AC17"/>
    <mergeCell ref="C18:I18"/>
    <mergeCell ref="J18:AC18"/>
    <mergeCell ref="C19:I19"/>
    <mergeCell ref="J19:AC19"/>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s>
  <phoneticPr fontId="12"/>
  <dataValidations count="1">
    <dataValidation type="list" allowBlank="1" showInputMessage="1" showErrorMessage="1" sqref="M10:P11 R10:U11" xr:uid="{00000000-0002-0000-1C00-000000000000}">
      <formula1>$AE$10:$AE$142</formula1>
    </dataValidation>
  </dataValidations>
  <pageMargins left="0.7" right="0.7"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A73"/>
  <sheetViews>
    <sheetView showGridLines="0" topLeftCell="A31" zoomScaleNormal="100" zoomScaleSheetLayoutView="100" workbookViewId="0">
      <selection activeCell="U12" sqref="U12"/>
    </sheetView>
  </sheetViews>
  <sheetFormatPr defaultRowHeight="13.5" x14ac:dyDescent="0.15"/>
  <cols>
    <col min="1" max="1" width="1.875" style="6" customWidth="1"/>
    <col min="2" max="2" width="3.25" style="6" customWidth="1"/>
    <col min="3" max="5" width="9" style="6"/>
    <col min="6" max="7" width="4.625" style="6" customWidth="1"/>
    <col min="8" max="8" width="9" style="6"/>
    <col min="9" max="18" width="4.375" style="6" customWidth="1"/>
    <col min="19" max="19" width="1.875" style="6" customWidth="1"/>
    <col min="20" max="20" width="1.875" style="5" customWidth="1"/>
    <col min="21" max="21" width="9.375" style="5" customWidth="1"/>
    <col min="22" max="23" width="23.125" style="6" hidden="1" customWidth="1"/>
    <col min="24" max="24" width="10.5" style="6" hidden="1" customWidth="1"/>
    <col min="25" max="26" width="14" style="6" hidden="1" customWidth="1"/>
    <col min="27" max="16384" width="9" style="6"/>
  </cols>
  <sheetData>
    <row r="1" spans="1:27" ht="21" x14ac:dyDescent="0.15">
      <c r="A1" s="1"/>
      <c r="B1" s="2" t="s">
        <v>14</v>
      </c>
      <c r="C1" s="3"/>
      <c r="D1" s="1"/>
      <c r="E1" s="1"/>
      <c r="F1" s="1"/>
      <c r="G1" s="1"/>
      <c r="H1" s="1"/>
      <c r="I1" s="1"/>
      <c r="J1" s="1"/>
      <c r="K1" s="1"/>
      <c r="L1" s="1"/>
      <c r="M1" s="1"/>
      <c r="N1" s="1"/>
      <c r="O1" s="1"/>
      <c r="P1" s="1"/>
      <c r="Q1" s="1"/>
      <c r="R1" s="1"/>
      <c r="S1" s="1"/>
    </row>
    <row r="2" spans="1:27" s="73" customFormat="1" ht="3" customHeight="1" x14ac:dyDescent="0.15">
      <c r="B2" s="74"/>
      <c r="T2" s="75"/>
      <c r="U2" s="75"/>
    </row>
    <row r="3" spans="1:27" s="73" customFormat="1" ht="42" customHeight="1" x14ac:dyDescent="0.15">
      <c r="B3" s="381" t="s">
        <v>24</v>
      </c>
      <c r="C3" s="381"/>
      <c r="D3" s="381"/>
      <c r="E3" s="381"/>
      <c r="F3" s="381"/>
      <c r="G3" s="381"/>
      <c r="H3" s="381"/>
      <c r="I3" s="381"/>
      <c r="J3" s="381"/>
      <c r="K3" s="381"/>
      <c r="L3" s="381"/>
      <c r="M3" s="381"/>
      <c r="N3" s="381"/>
      <c r="O3" s="381"/>
      <c r="P3" s="381"/>
      <c r="Q3" s="381"/>
      <c r="R3" s="381"/>
      <c r="S3" s="76"/>
      <c r="T3" s="77"/>
      <c r="U3" s="77"/>
    </row>
    <row r="4" spans="1:27" s="73" customFormat="1" ht="6.75" customHeight="1" thickBot="1" x14ac:dyDescent="0.2">
      <c r="T4" s="75"/>
      <c r="U4" s="75"/>
    </row>
    <row r="5" spans="1:27" s="73" customFormat="1" ht="20.25" customHeight="1" thickBot="1" x14ac:dyDescent="0.2">
      <c r="B5" s="125" t="s">
        <v>28</v>
      </c>
      <c r="D5" s="125"/>
      <c r="E5" s="156" t="s">
        <v>219</v>
      </c>
      <c r="T5" s="75"/>
      <c r="U5" s="75"/>
      <c r="AA5" s="73" t="s">
        <v>151</v>
      </c>
    </row>
    <row r="6" spans="1:27" s="73" customFormat="1" ht="3.75" customHeight="1" thickBot="1" x14ac:dyDescent="0.2">
      <c r="T6" s="75"/>
      <c r="U6" s="75"/>
    </row>
    <row r="7" spans="1:27" s="73" customFormat="1" ht="18.75" customHeight="1" thickBot="1" x14ac:dyDescent="0.2">
      <c r="B7" s="374" t="s">
        <v>0</v>
      </c>
      <c r="C7" s="377"/>
      <c r="D7" s="375"/>
      <c r="E7" s="376"/>
      <c r="F7" s="405" t="s">
        <v>1</v>
      </c>
      <c r="G7" s="406"/>
      <c r="H7" s="375"/>
      <c r="I7" s="400"/>
      <c r="J7" s="376"/>
      <c r="K7" s="87"/>
      <c r="L7" s="374" t="s">
        <v>2</v>
      </c>
      <c r="M7" s="377"/>
      <c r="N7" s="378"/>
      <c r="O7" s="379"/>
      <c r="P7" s="379"/>
      <c r="Q7" s="379"/>
      <c r="R7" s="380"/>
      <c r="T7" s="75"/>
      <c r="U7" s="75"/>
    </row>
    <row r="8" spans="1:27" s="90" customFormat="1" ht="3.75" customHeight="1" thickBot="1" x14ac:dyDescent="0.2">
      <c r="B8" s="91"/>
      <c r="C8" s="91"/>
      <c r="D8" s="93"/>
      <c r="E8" s="93"/>
      <c r="F8" s="91"/>
      <c r="G8" s="91"/>
      <c r="H8" s="92"/>
      <c r="I8" s="92"/>
      <c r="J8" s="92"/>
      <c r="K8" s="146"/>
      <c r="L8" s="91"/>
      <c r="M8" s="94"/>
      <c r="N8" s="94"/>
      <c r="O8" s="92"/>
      <c r="P8" s="92"/>
      <c r="Q8" s="92"/>
      <c r="R8" s="92"/>
      <c r="S8" s="259"/>
      <c r="T8" s="259"/>
    </row>
    <row r="9" spans="1:27" s="73" customFormat="1" ht="18.75" customHeight="1" thickBot="1" x14ac:dyDescent="0.2">
      <c r="B9" s="374" t="s">
        <v>4</v>
      </c>
      <c r="C9" s="377"/>
      <c r="D9" s="378"/>
      <c r="E9" s="403"/>
      <c r="F9" s="403"/>
      <c r="G9" s="403"/>
      <c r="H9" s="403"/>
      <c r="I9" s="403"/>
      <c r="J9" s="404"/>
      <c r="K9" s="146"/>
      <c r="L9" s="401" t="s">
        <v>20</v>
      </c>
      <c r="M9" s="402"/>
      <c r="N9" s="378"/>
      <c r="O9" s="379"/>
      <c r="P9" s="379"/>
      <c r="Q9" s="379"/>
      <c r="R9" s="380"/>
      <c r="S9" s="259"/>
      <c r="T9" s="259"/>
      <c r="U9" s="75"/>
    </row>
    <row r="10" spans="1:27" s="73" customFormat="1" x14ac:dyDescent="0.15">
      <c r="B10" s="87"/>
      <c r="C10" s="87"/>
      <c r="D10" s="87"/>
      <c r="E10" s="87"/>
      <c r="F10" s="87"/>
      <c r="G10" s="87"/>
      <c r="H10" s="87"/>
      <c r="I10" s="87"/>
      <c r="J10" s="87"/>
      <c r="K10" s="146"/>
      <c r="L10" s="297"/>
      <c r="M10" s="297"/>
      <c r="N10" s="87"/>
      <c r="O10" s="87"/>
      <c r="P10" s="87"/>
      <c r="Q10" s="87"/>
      <c r="R10" s="87"/>
      <c r="S10" s="259"/>
      <c r="T10" s="259"/>
      <c r="U10" s="75"/>
    </row>
    <row r="11" spans="1:27" x14ac:dyDescent="0.15">
      <c r="A11" s="5"/>
      <c r="B11" s="56" t="s">
        <v>5</v>
      </c>
      <c r="C11" s="55"/>
      <c r="D11" s="55"/>
      <c r="E11" s="55"/>
      <c r="F11" s="55"/>
      <c r="G11" s="55"/>
      <c r="H11" s="55"/>
      <c r="I11" s="55"/>
      <c r="J11" s="55"/>
      <c r="K11" s="146"/>
      <c r="L11" s="55"/>
      <c r="M11" s="55"/>
      <c r="N11" s="55"/>
      <c r="O11" s="55"/>
      <c r="P11" s="55"/>
      <c r="Q11" s="55"/>
      <c r="R11" s="55"/>
      <c r="S11" s="259"/>
      <c r="T11" s="259"/>
    </row>
    <row r="12" spans="1:27" s="73" customFormat="1" ht="16.5" customHeight="1" x14ac:dyDescent="0.15">
      <c r="A12" s="75"/>
      <c r="B12" s="126" t="s">
        <v>6</v>
      </c>
      <c r="C12" s="126"/>
      <c r="D12" s="126" t="s">
        <v>15</v>
      </c>
      <c r="E12" s="127"/>
      <c r="F12" s="126"/>
      <c r="G12" s="126"/>
      <c r="H12" s="126"/>
      <c r="I12" s="126"/>
      <c r="J12" s="126"/>
      <c r="K12" s="126"/>
      <c r="L12" s="126"/>
      <c r="M12" s="126"/>
      <c r="N12" s="126"/>
      <c r="O12" s="126"/>
      <c r="P12" s="126"/>
      <c r="Q12" s="126"/>
      <c r="R12" s="126"/>
      <c r="S12" s="75"/>
      <c r="T12" s="75"/>
      <c r="U12" s="75"/>
      <c r="V12" s="128" t="s">
        <v>13</v>
      </c>
      <c r="W12" s="129" t="s">
        <v>25</v>
      </c>
      <c r="X12" s="130" t="s">
        <v>140</v>
      </c>
      <c r="Y12" s="130" t="s">
        <v>144</v>
      </c>
      <c r="Z12" s="130"/>
    </row>
    <row r="13" spans="1:27" s="75" customFormat="1" ht="3.75" customHeight="1" thickBot="1" x14ac:dyDescent="0.2">
      <c r="B13" s="91"/>
      <c r="C13" s="91"/>
      <c r="D13" s="91"/>
      <c r="E13" s="131"/>
      <c r="F13" s="91"/>
      <c r="G13" s="91"/>
      <c r="H13" s="91"/>
      <c r="I13" s="91"/>
      <c r="J13" s="91"/>
      <c r="K13" s="91"/>
      <c r="L13" s="91"/>
      <c r="M13" s="91"/>
      <c r="N13" s="91"/>
      <c r="O13" s="91"/>
      <c r="P13" s="91"/>
      <c r="Q13" s="91"/>
      <c r="R13" s="91"/>
      <c r="V13" s="132"/>
      <c r="W13" s="133"/>
      <c r="X13" s="134"/>
      <c r="Y13" s="134"/>
      <c r="Z13" s="134"/>
    </row>
    <row r="14" spans="1:27" s="73" customFormat="1" ht="16.5" customHeight="1" thickBot="1" x14ac:dyDescent="0.2">
      <c r="A14" s="75"/>
      <c r="B14" s="374" t="s">
        <v>153</v>
      </c>
      <c r="C14" s="377"/>
      <c r="D14" s="375"/>
      <c r="E14" s="376"/>
      <c r="F14" s="91"/>
      <c r="G14" s="91"/>
      <c r="H14" s="91"/>
      <c r="I14" s="91"/>
      <c r="J14" s="91"/>
      <c r="K14" s="91"/>
      <c r="L14" s="91"/>
      <c r="M14" s="91"/>
      <c r="N14" s="91"/>
      <c r="O14" s="91"/>
      <c r="P14" s="91"/>
      <c r="Q14" s="91"/>
      <c r="R14" s="91"/>
      <c r="S14" s="75"/>
      <c r="T14" s="75"/>
      <c r="U14" s="75"/>
      <c r="V14" s="135"/>
      <c r="W14" s="136"/>
      <c r="X14" s="137"/>
      <c r="Y14" s="137"/>
      <c r="Z14" s="137"/>
    </row>
    <row r="15" spans="1:27" s="75" customFormat="1" ht="3.75" customHeight="1" thickBot="1" x14ac:dyDescent="0.2">
      <c r="B15" s="138"/>
      <c r="C15" s="138"/>
      <c r="D15" s="138"/>
      <c r="E15" s="139"/>
      <c r="F15" s="138"/>
      <c r="G15" s="138"/>
      <c r="H15" s="138"/>
      <c r="I15" s="138"/>
      <c r="J15" s="138"/>
      <c r="K15" s="138"/>
      <c r="L15" s="138"/>
      <c r="M15" s="138"/>
      <c r="N15" s="138"/>
      <c r="O15" s="138"/>
      <c r="P15" s="138"/>
      <c r="Q15" s="138"/>
      <c r="R15" s="138"/>
      <c r="V15" s="132"/>
      <c r="W15" s="133"/>
      <c r="X15" s="134"/>
      <c r="Y15" s="134"/>
      <c r="Z15" s="134"/>
    </row>
    <row r="16" spans="1:27" s="73" customFormat="1" x14ac:dyDescent="0.15">
      <c r="A16" s="75"/>
      <c r="B16" s="382"/>
      <c r="C16" s="383"/>
      <c r="D16" s="383"/>
      <c r="E16" s="383"/>
      <c r="F16" s="383"/>
      <c r="G16" s="383"/>
      <c r="H16" s="383"/>
      <c r="I16" s="383"/>
      <c r="J16" s="383"/>
      <c r="K16" s="383"/>
      <c r="L16" s="383"/>
      <c r="M16" s="383"/>
      <c r="N16" s="383"/>
      <c r="O16" s="383"/>
      <c r="P16" s="383"/>
      <c r="Q16" s="383"/>
      <c r="R16" s="384"/>
      <c r="S16" s="75"/>
      <c r="T16" s="75"/>
      <c r="U16" s="75"/>
      <c r="V16" s="140"/>
      <c r="W16" s="130"/>
      <c r="X16" s="141"/>
      <c r="Y16" s="141"/>
      <c r="Z16" s="141"/>
    </row>
    <row r="17" spans="1:27" s="73" customFormat="1" x14ac:dyDescent="0.15">
      <c r="A17" s="75"/>
      <c r="B17" s="385"/>
      <c r="C17" s="386"/>
      <c r="D17" s="386"/>
      <c r="E17" s="386"/>
      <c r="F17" s="386"/>
      <c r="G17" s="386"/>
      <c r="H17" s="386"/>
      <c r="I17" s="386"/>
      <c r="J17" s="386"/>
      <c r="K17" s="386"/>
      <c r="L17" s="386"/>
      <c r="M17" s="386"/>
      <c r="N17" s="386"/>
      <c r="O17" s="386"/>
      <c r="P17" s="386"/>
      <c r="Q17" s="386"/>
      <c r="R17" s="387"/>
      <c r="S17" s="75"/>
      <c r="T17" s="75"/>
      <c r="U17" s="75"/>
      <c r="V17" s="142" t="s">
        <v>204</v>
      </c>
      <c r="W17" s="142" t="s">
        <v>26</v>
      </c>
      <c r="X17" s="141">
        <v>4</v>
      </c>
      <c r="Y17" s="141" t="s">
        <v>143</v>
      </c>
      <c r="Z17" s="141" t="s">
        <v>145</v>
      </c>
    </row>
    <row r="18" spans="1:27" s="73" customFormat="1" x14ac:dyDescent="0.15">
      <c r="A18" s="75"/>
      <c r="B18" s="385"/>
      <c r="C18" s="386"/>
      <c r="D18" s="386"/>
      <c r="E18" s="386"/>
      <c r="F18" s="386"/>
      <c r="G18" s="386"/>
      <c r="H18" s="386"/>
      <c r="I18" s="386"/>
      <c r="J18" s="386"/>
      <c r="K18" s="386"/>
      <c r="L18" s="386"/>
      <c r="M18" s="386"/>
      <c r="N18" s="386"/>
      <c r="O18" s="386"/>
      <c r="P18" s="386"/>
      <c r="Q18" s="386"/>
      <c r="R18" s="387"/>
      <c r="S18" s="75"/>
      <c r="T18" s="75"/>
      <c r="U18" s="75"/>
      <c r="X18" s="141">
        <v>3</v>
      </c>
      <c r="Y18" s="141" t="s">
        <v>141</v>
      </c>
      <c r="Z18" s="141" t="s">
        <v>146</v>
      </c>
    </row>
    <row r="19" spans="1:27" s="73" customFormat="1" x14ac:dyDescent="0.15">
      <c r="A19" s="75"/>
      <c r="B19" s="385"/>
      <c r="C19" s="386"/>
      <c r="D19" s="386"/>
      <c r="E19" s="386"/>
      <c r="F19" s="386"/>
      <c r="G19" s="386"/>
      <c r="H19" s="386"/>
      <c r="I19" s="386"/>
      <c r="J19" s="386"/>
      <c r="K19" s="386"/>
      <c r="L19" s="386"/>
      <c r="M19" s="386"/>
      <c r="N19" s="386"/>
      <c r="O19" s="386"/>
      <c r="P19" s="386"/>
      <c r="Q19" s="386"/>
      <c r="R19" s="387"/>
      <c r="S19" s="75"/>
      <c r="T19" s="75"/>
      <c r="U19" s="75"/>
      <c r="V19" s="143"/>
      <c r="X19" s="141"/>
      <c r="Y19" s="141"/>
      <c r="Z19" s="141"/>
    </row>
    <row r="20" spans="1:27" s="73" customFormat="1" x14ac:dyDescent="0.15">
      <c r="A20" s="75"/>
      <c r="B20" s="385"/>
      <c r="C20" s="386"/>
      <c r="D20" s="386"/>
      <c r="E20" s="386"/>
      <c r="F20" s="386"/>
      <c r="G20" s="386"/>
      <c r="H20" s="386"/>
      <c r="I20" s="386"/>
      <c r="J20" s="386"/>
      <c r="K20" s="386"/>
      <c r="L20" s="386"/>
      <c r="M20" s="386"/>
      <c r="N20" s="386"/>
      <c r="O20" s="386"/>
      <c r="P20" s="386"/>
      <c r="Q20" s="386"/>
      <c r="R20" s="387"/>
      <c r="S20" s="75"/>
      <c r="T20" s="75"/>
      <c r="U20" s="75"/>
      <c r="X20" s="141">
        <v>2</v>
      </c>
      <c r="Y20" s="141" t="s">
        <v>142</v>
      </c>
      <c r="Z20" s="141" t="s">
        <v>147</v>
      </c>
    </row>
    <row r="21" spans="1:27" s="73" customFormat="1" ht="14.25" thickBot="1" x14ac:dyDescent="0.2">
      <c r="A21" s="75"/>
      <c r="B21" s="388"/>
      <c r="C21" s="389"/>
      <c r="D21" s="389"/>
      <c r="E21" s="389"/>
      <c r="F21" s="389"/>
      <c r="G21" s="389"/>
      <c r="H21" s="389"/>
      <c r="I21" s="389"/>
      <c r="J21" s="389"/>
      <c r="K21" s="389"/>
      <c r="L21" s="389"/>
      <c r="M21" s="389"/>
      <c r="N21" s="389"/>
      <c r="O21" s="389"/>
      <c r="P21" s="389"/>
      <c r="Q21" s="389"/>
      <c r="R21" s="390"/>
      <c r="S21" s="75"/>
      <c r="T21" s="75"/>
      <c r="U21" s="75"/>
      <c r="X21" s="144">
        <v>1</v>
      </c>
      <c r="Y21" s="144" t="s">
        <v>141</v>
      </c>
      <c r="Z21" s="144" t="s">
        <v>148</v>
      </c>
    </row>
    <row r="22" spans="1:27" s="73" customFormat="1" x14ac:dyDescent="0.15">
      <c r="A22" s="75"/>
      <c r="B22" s="145"/>
      <c r="C22" s="145"/>
      <c r="D22" s="145"/>
      <c r="E22" s="145"/>
      <c r="F22" s="145"/>
      <c r="G22" s="145"/>
      <c r="H22" s="145"/>
      <c r="I22" s="145"/>
      <c r="J22" s="145"/>
      <c r="K22" s="145"/>
      <c r="L22" s="145"/>
      <c r="M22" s="145"/>
      <c r="N22" s="145"/>
      <c r="O22" s="145"/>
      <c r="P22" s="145"/>
      <c r="Q22" s="145"/>
      <c r="R22" s="145"/>
      <c r="S22" s="75"/>
      <c r="T22" s="75"/>
      <c r="U22" s="75"/>
    </row>
    <row r="23" spans="1:27" s="73" customFormat="1" ht="18.75" customHeight="1" x14ac:dyDescent="0.15">
      <c r="A23" s="75"/>
      <c r="B23" s="127" t="s">
        <v>7</v>
      </c>
      <c r="C23" s="127"/>
      <c r="D23" s="126" t="s">
        <v>16</v>
      </c>
      <c r="E23" s="126"/>
      <c r="F23" s="126"/>
      <c r="G23" s="126"/>
      <c r="H23" s="126"/>
      <c r="I23" s="126"/>
      <c r="J23" s="126"/>
      <c r="K23" s="126"/>
      <c r="L23" s="126"/>
      <c r="M23" s="126"/>
      <c r="N23" s="126"/>
      <c r="O23" s="126"/>
      <c r="P23" s="126"/>
      <c r="Q23" s="126"/>
      <c r="R23" s="126"/>
      <c r="S23" s="75"/>
      <c r="T23" s="75"/>
      <c r="U23" s="75"/>
    </row>
    <row r="24" spans="1:27" s="73" customFormat="1" ht="3.75" customHeight="1" thickBot="1" x14ac:dyDescent="0.2">
      <c r="A24" s="75"/>
      <c r="B24" s="131"/>
      <c r="C24" s="131"/>
      <c r="D24" s="91"/>
      <c r="E24" s="91"/>
      <c r="F24" s="91"/>
      <c r="G24" s="91"/>
      <c r="H24" s="91"/>
      <c r="I24" s="91"/>
      <c r="J24" s="91"/>
      <c r="K24" s="91"/>
      <c r="L24" s="91"/>
      <c r="M24" s="91"/>
      <c r="N24" s="91"/>
      <c r="O24" s="91"/>
      <c r="P24" s="91"/>
      <c r="Q24" s="91"/>
      <c r="R24" s="91"/>
      <c r="S24" s="75"/>
      <c r="T24" s="75"/>
      <c r="U24" s="75"/>
    </row>
    <row r="25" spans="1:27" s="73" customFormat="1" ht="18.75" customHeight="1" thickBot="1" x14ac:dyDescent="0.2">
      <c r="A25" s="75"/>
      <c r="B25" s="374" t="s">
        <v>8</v>
      </c>
      <c r="C25" s="377"/>
      <c r="D25" s="407"/>
      <c r="E25" s="380"/>
      <c r="F25" s="91"/>
      <c r="G25" s="374" t="s">
        <v>9</v>
      </c>
      <c r="H25" s="377"/>
      <c r="I25" s="378"/>
      <c r="J25" s="379"/>
      <c r="K25" s="379"/>
      <c r="L25" s="379"/>
      <c r="M25" s="379"/>
      <c r="N25" s="379"/>
      <c r="O25" s="379"/>
      <c r="P25" s="379"/>
      <c r="Q25" s="379"/>
      <c r="R25" s="380"/>
      <c r="S25" s="75"/>
      <c r="T25" s="75"/>
      <c r="U25" s="75"/>
    </row>
    <row r="26" spans="1:27" s="73" customFormat="1" ht="3.75" customHeight="1" thickBot="1" x14ac:dyDescent="0.2">
      <c r="A26" s="75"/>
      <c r="B26" s="91"/>
      <c r="C26" s="91"/>
      <c r="D26" s="91"/>
      <c r="E26" s="91"/>
      <c r="F26" s="91"/>
      <c r="G26" s="91"/>
      <c r="H26" s="91"/>
      <c r="I26" s="91"/>
      <c r="J26" s="91"/>
      <c r="K26" s="91"/>
      <c r="L26" s="91"/>
      <c r="M26" s="91"/>
      <c r="N26" s="91"/>
      <c r="O26" s="91"/>
      <c r="P26" s="91"/>
      <c r="Q26" s="91"/>
      <c r="R26" s="91"/>
      <c r="S26" s="75"/>
      <c r="T26" s="75"/>
      <c r="U26" s="75"/>
    </row>
    <row r="27" spans="1:27" s="73" customFormat="1" ht="16.5" customHeight="1" thickBot="1" x14ac:dyDescent="0.2">
      <c r="A27" s="75"/>
      <c r="B27" s="374" t="s">
        <v>153</v>
      </c>
      <c r="C27" s="377"/>
      <c r="D27" s="375"/>
      <c r="E27" s="376"/>
      <c r="F27" s="91"/>
      <c r="G27" s="374" t="s">
        <v>154</v>
      </c>
      <c r="H27" s="377"/>
      <c r="I27" s="378"/>
      <c r="J27" s="379"/>
      <c r="K27" s="379"/>
      <c r="L27" s="379"/>
      <c r="M27" s="379"/>
      <c r="N27" s="379"/>
      <c r="O27" s="379"/>
      <c r="P27" s="379"/>
      <c r="Q27" s="379"/>
      <c r="R27" s="380"/>
      <c r="S27" s="75"/>
      <c r="T27" s="75"/>
      <c r="U27" s="75"/>
    </row>
    <row r="28" spans="1:27" s="75" customFormat="1" ht="3.75" customHeight="1" thickBot="1" x14ac:dyDescent="0.2">
      <c r="B28" s="138"/>
      <c r="C28" s="138"/>
      <c r="D28" s="138"/>
      <c r="E28" s="139"/>
      <c r="F28" s="138"/>
      <c r="G28" s="138"/>
      <c r="H28" s="138"/>
      <c r="I28" s="138"/>
      <c r="J28" s="138"/>
      <c r="K28" s="138"/>
      <c r="L28" s="138"/>
      <c r="M28" s="138"/>
      <c r="N28" s="138"/>
      <c r="O28" s="138"/>
      <c r="P28" s="138"/>
      <c r="Q28" s="138"/>
      <c r="R28" s="138"/>
      <c r="V28" s="73"/>
      <c r="W28" s="73"/>
      <c r="X28" s="73"/>
      <c r="Y28" s="73"/>
      <c r="Z28" s="73"/>
      <c r="AA28" s="73"/>
    </row>
    <row r="29" spans="1:27" s="73" customFormat="1" ht="13.5" customHeight="1" x14ac:dyDescent="0.15">
      <c r="A29" s="75"/>
      <c r="B29" s="391"/>
      <c r="C29" s="392"/>
      <c r="D29" s="392"/>
      <c r="E29" s="392"/>
      <c r="F29" s="392"/>
      <c r="G29" s="392"/>
      <c r="H29" s="392"/>
      <c r="I29" s="392"/>
      <c r="J29" s="392"/>
      <c r="K29" s="392"/>
      <c r="L29" s="392"/>
      <c r="M29" s="392"/>
      <c r="N29" s="392"/>
      <c r="O29" s="392"/>
      <c r="P29" s="392"/>
      <c r="Q29" s="392"/>
      <c r="R29" s="393"/>
      <c r="S29" s="75"/>
      <c r="T29" s="75"/>
      <c r="U29" s="75"/>
    </row>
    <row r="30" spans="1:27" s="73" customFormat="1" ht="13.5" customHeight="1" x14ac:dyDescent="0.15">
      <c r="A30" s="75"/>
      <c r="B30" s="394"/>
      <c r="C30" s="395"/>
      <c r="D30" s="395"/>
      <c r="E30" s="395"/>
      <c r="F30" s="395"/>
      <c r="G30" s="395"/>
      <c r="H30" s="395"/>
      <c r="I30" s="395"/>
      <c r="J30" s="395"/>
      <c r="K30" s="395"/>
      <c r="L30" s="395"/>
      <c r="M30" s="395"/>
      <c r="N30" s="395"/>
      <c r="O30" s="395"/>
      <c r="P30" s="395"/>
      <c r="Q30" s="395"/>
      <c r="R30" s="396"/>
      <c r="S30" s="75"/>
      <c r="T30" s="75"/>
      <c r="U30" s="75"/>
    </row>
    <row r="31" spans="1:27" s="73" customFormat="1" ht="13.5" customHeight="1" x14ac:dyDescent="0.15">
      <c r="A31" s="75"/>
      <c r="B31" s="394"/>
      <c r="C31" s="395"/>
      <c r="D31" s="395"/>
      <c r="E31" s="395"/>
      <c r="F31" s="395"/>
      <c r="G31" s="395"/>
      <c r="H31" s="395"/>
      <c r="I31" s="395"/>
      <c r="J31" s="395"/>
      <c r="K31" s="395"/>
      <c r="L31" s="395"/>
      <c r="M31" s="395"/>
      <c r="N31" s="395"/>
      <c r="O31" s="395"/>
      <c r="P31" s="395"/>
      <c r="Q31" s="395"/>
      <c r="R31" s="396"/>
      <c r="S31" s="75"/>
      <c r="T31" s="75"/>
      <c r="U31" s="75"/>
    </row>
    <row r="32" spans="1:27" s="73" customFormat="1" ht="13.5" customHeight="1" x14ac:dyDescent="0.15">
      <c r="A32" s="75"/>
      <c r="B32" s="394"/>
      <c r="C32" s="395"/>
      <c r="D32" s="395"/>
      <c r="E32" s="395"/>
      <c r="F32" s="395"/>
      <c r="G32" s="395"/>
      <c r="H32" s="395"/>
      <c r="I32" s="395"/>
      <c r="J32" s="395"/>
      <c r="K32" s="395"/>
      <c r="L32" s="395"/>
      <c r="M32" s="395"/>
      <c r="N32" s="395"/>
      <c r="O32" s="395"/>
      <c r="P32" s="395"/>
      <c r="Q32" s="395"/>
      <c r="R32" s="396"/>
      <c r="S32" s="75"/>
      <c r="T32" s="75"/>
      <c r="U32" s="75"/>
    </row>
    <row r="33" spans="1:27" s="73" customFormat="1" ht="13.5" customHeight="1" x14ac:dyDescent="0.15">
      <c r="A33" s="75"/>
      <c r="B33" s="394"/>
      <c r="C33" s="395"/>
      <c r="D33" s="395"/>
      <c r="E33" s="395"/>
      <c r="F33" s="395"/>
      <c r="G33" s="395"/>
      <c r="H33" s="395"/>
      <c r="I33" s="395"/>
      <c r="J33" s="395"/>
      <c r="K33" s="395"/>
      <c r="L33" s="395"/>
      <c r="M33" s="395"/>
      <c r="N33" s="395"/>
      <c r="O33" s="395"/>
      <c r="P33" s="395"/>
      <c r="Q33" s="395"/>
      <c r="R33" s="396"/>
      <c r="S33" s="75"/>
      <c r="T33" s="75"/>
      <c r="U33" s="75"/>
    </row>
    <row r="34" spans="1:27" s="73" customFormat="1" ht="13.5" customHeight="1" thickBot="1" x14ac:dyDescent="0.2">
      <c r="A34" s="75"/>
      <c r="B34" s="397"/>
      <c r="C34" s="398"/>
      <c r="D34" s="398"/>
      <c r="E34" s="398"/>
      <c r="F34" s="398"/>
      <c r="G34" s="398"/>
      <c r="H34" s="398"/>
      <c r="I34" s="398"/>
      <c r="J34" s="398"/>
      <c r="K34" s="398"/>
      <c r="L34" s="398"/>
      <c r="M34" s="398"/>
      <c r="N34" s="398"/>
      <c r="O34" s="398"/>
      <c r="P34" s="398"/>
      <c r="Q34" s="398"/>
      <c r="R34" s="399"/>
      <c r="S34" s="75"/>
      <c r="T34" s="75"/>
      <c r="U34" s="75"/>
    </row>
    <row r="35" spans="1:27" s="73" customFormat="1" ht="12" customHeight="1" x14ac:dyDescent="0.15">
      <c r="A35" s="75"/>
      <c r="B35" s="145"/>
      <c r="C35" s="145"/>
      <c r="D35" s="145"/>
      <c r="E35" s="145"/>
      <c r="F35" s="145"/>
      <c r="G35" s="145"/>
      <c r="H35" s="145"/>
      <c r="I35" s="145"/>
      <c r="J35" s="145"/>
      <c r="K35" s="145"/>
      <c r="L35" s="145"/>
      <c r="M35" s="145"/>
      <c r="N35" s="145"/>
      <c r="O35" s="145"/>
      <c r="P35" s="145"/>
      <c r="Q35" s="145"/>
      <c r="R35" s="145"/>
      <c r="S35" s="75"/>
      <c r="T35" s="75"/>
      <c r="U35" s="75"/>
    </row>
    <row r="36" spans="1:27" x14ac:dyDescent="0.15">
      <c r="B36" s="57" t="s">
        <v>212</v>
      </c>
      <c r="C36" s="9"/>
      <c r="D36" s="9"/>
      <c r="E36" s="9"/>
      <c r="F36" s="9"/>
      <c r="G36" s="9"/>
      <c r="H36" s="9"/>
      <c r="I36" s="9"/>
      <c r="J36" s="9"/>
      <c r="K36" s="9"/>
      <c r="L36" s="9"/>
      <c r="M36" s="9"/>
      <c r="N36" s="9"/>
      <c r="O36" s="9"/>
      <c r="P36" s="9"/>
      <c r="Q36" s="9"/>
      <c r="R36" s="9"/>
      <c r="V36" s="73"/>
      <c r="W36" s="73"/>
      <c r="X36" s="73"/>
      <c r="Y36" s="73"/>
      <c r="Z36" s="73"/>
      <c r="AA36" s="73"/>
    </row>
    <row r="37" spans="1:27" s="73" customFormat="1" ht="18.75" customHeight="1" x14ac:dyDescent="0.15">
      <c r="B37" s="374" t="s">
        <v>6</v>
      </c>
      <c r="C37" s="374"/>
      <c r="D37" s="127" t="s">
        <v>17</v>
      </c>
      <c r="E37" s="127"/>
      <c r="F37" s="126"/>
      <c r="G37" s="126"/>
      <c r="H37" s="126"/>
      <c r="I37" s="126"/>
      <c r="J37" s="126"/>
      <c r="K37" s="126"/>
      <c r="L37" s="126"/>
      <c r="M37" s="126"/>
      <c r="N37" s="126"/>
      <c r="O37" s="126"/>
      <c r="P37" s="126"/>
      <c r="Q37" s="126"/>
      <c r="R37" s="126"/>
      <c r="T37" s="75"/>
      <c r="U37" s="75"/>
    </row>
    <row r="38" spans="1:27" s="75" customFormat="1" ht="3.75" customHeight="1" thickBot="1" x14ac:dyDescent="0.2">
      <c r="B38" s="91"/>
      <c r="C38" s="91"/>
      <c r="D38" s="91"/>
      <c r="E38" s="131"/>
      <c r="F38" s="91"/>
      <c r="G38" s="91"/>
      <c r="H38" s="91"/>
      <c r="I38" s="91"/>
      <c r="J38" s="91"/>
      <c r="K38" s="91"/>
      <c r="L38" s="91"/>
      <c r="M38" s="91"/>
      <c r="N38" s="91"/>
      <c r="O38" s="91"/>
      <c r="P38" s="91"/>
      <c r="Q38" s="91"/>
      <c r="R38" s="91"/>
      <c r="V38" s="73"/>
      <c r="W38" s="73"/>
      <c r="X38" s="73"/>
      <c r="Y38" s="73"/>
      <c r="Z38" s="73"/>
      <c r="AA38" s="73"/>
    </row>
    <row r="39" spans="1:27" s="73" customFormat="1" ht="16.5" customHeight="1" thickBot="1" x14ac:dyDescent="0.2">
      <c r="A39" s="75"/>
      <c r="B39" s="374" t="s">
        <v>153</v>
      </c>
      <c r="C39" s="377"/>
      <c r="D39" s="375"/>
      <c r="E39" s="376"/>
      <c r="F39" s="91"/>
      <c r="G39" s="91"/>
      <c r="H39" s="91"/>
      <c r="I39" s="91"/>
      <c r="J39" s="91"/>
      <c r="K39" s="91"/>
      <c r="L39" s="91"/>
      <c r="M39" s="91"/>
      <c r="N39" s="91"/>
      <c r="O39" s="91"/>
      <c r="P39" s="91"/>
      <c r="Q39" s="91"/>
      <c r="R39" s="91"/>
      <c r="S39" s="75"/>
      <c r="T39" s="75"/>
      <c r="U39" s="75"/>
    </row>
    <row r="40" spans="1:27" s="75" customFormat="1" ht="3.75" customHeight="1" thickBot="1" x14ac:dyDescent="0.2">
      <c r="B40" s="138"/>
      <c r="C40" s="138"/>
      <c r="D40" s="138"/>
      <c r="E40" s="139"/>
      <c r="F40" s="138"/>
      <c r="G40" s="138"/>
      <c r="H40" s="138"/>
      <c r="I40" s="138"/>
      <c r="J40" s="138"/>
      <c r="K40" s="138"/>
      <c r="L40" s="138"/>
      <c r="M40" s="138"/>
      <c r="N40" s="138"/>
      <c r="O40" s="138"/>
      <c r="P40" s="138"/>
      <c r="Q40" s="138"/>
      <c r="R40" s="138"/>
      <c r="V40" s="73"/>
      <c r="W40" s="73"/>
      <c r="X40" s="73"/>
      <c r="Y40" s="73"/>
      <c r="Z40" s="73"/>
      <c r="AA40" s="73"/>
    </row>
    <row r="41" spans="1:27" s="73" customFormat="1" ht="13.5" customHeight="1" x14ac:dyDescent="0.15">
      <c r="B41" s="391"/>
      <c r="C41" s="392"/>
      <c r="D41" s="392"/>
      <c r="E41" s="392"/>
      <c r="F41" s="392"/>
      <c r="G41" s="392"/>
      <c r="H41" s="392"/>
      <c r="I41" s="392"/>
      <c r="J41" s="392"/>
      <c r="K41" s="392"/>
      <c r="L41" s="392"/>
      <c r="M41" s="392"/>
      <c r="N41" s="392"/>
      <c r="O41" s="392"/>
      <c r="P41" s="392"/>
      <c r="Q41" s="392"/>
      <c r="R41" s="393"/>
      <c r="T41" s="75"/>
      <c r="U41" s="75"/>
    </row>
    <row r="42" spans="1:27" s="73" customFormat="1" ht="13.5" customHeight="1" x14ac:dyDescent="0.15">
      <c r="B42" s="394"/>
      <c r="C42" s="395"/>
      <c r="D42" s="395"/>
      <c r="E42" s="395"/>
      <c r="F42" s="395"/>
      <c r="G42" s="395"/>
      <c r="H42" s="395"/>
      <c r="I42" s="395"/>
      <c r="J42" s="395"/>
      <c r="K42" s="395"/>
      <c r="L42" s="395"/>
      <c r="M42" s="395"/>
      <c r="N42" s="395"/>
      <c r="O42" s="395"/>
      <c r="P42" s="395"/>
      <c r="Q42" s="395"/>
      <c r="R42" s="396"/>
      <c r="T42" s="75"/>
      <c r="U42" s="75"/>
    </row>
    <row r="43" spans="1:27" s="73" customFormat="1" ht="13.5" customHeight="1" x14ac:dyDescent="0.15">
      <c r="B43" s="394"/>
      <c r="C43" s="395"/>
      <c r="D43" s="395"/>
      <c r="E43" s="395"/>
      <c r="F43" s="395"/>
      <c r="G43" s="395"/>
      <c r="H43" s="395"/>
      <c r="I43" s="395"/>
      <c r="J43" s="395"/>
      <c r="K43" s="395"/>
      <c r="L43" s="395"/>
      <c r="M43" s="395"/>
      <c r="N43" s="395"/>
      <c r="O43" s="395"/>
      <c r="P43" s="395"/>
      <c r="Q43" s="395"/>
      <c r="R43" s="396"/>
      <c r="T43" s="75"/>
      <c r="U43" s="75"/>
    </row>
    <row r="44" spans="1:27" s="73" customFormat="1" ht="13.5" customHeight="1" x14ac:dyDescent="0.15">
      <c r="B44" s="394"/>
      <c r="C44" s="395"/>
      <c r="D44" s="395"/>
      <c r="E44" s="395"/>
      <c r="F44" s="395"/>
      <c r="G44" s="395"/>
      <c r="H44" s="395"/>
      <c r="I44" s="395"/>
      <c r="J44" s="395"/>
      <c r="K44" s="395"/>
      <c r="L44" s="395"/>
      <c r="M44" s="395"/>
      <c r="N44" s="395"/>
      <c r="O44" s="395"/>
      <c r="P44" s="395"/>
      <c r="Q44" s="395"/>
      <c r="R44" s="396"/>
      <c r="T44" s="75"/>
      <c r="U44" s="75"/>
    </row>
    <row r="45" spans="1:27" s="73" customFormat="1" ht="13.5" customHeight="1" x14ac:dyDescent="0.15">
      <c r="B45" s="394"/>
      <c r="C45" s="395"/>
      <c r="D45" s="395"/>
      <c r="E45" s="395"/>
      <c r="F45" s="395"/>
      <c r="G45" s="395"/>
      <c r="H45" s="395"/>
      <c r="I45" s="395"/>
      <c r="J45" s="395"/>
      <c r="K45" s="395"/>
      <c r="L45" s="395"/>
      <c r="M45" s="395"/>
      <c r="N45" s="395"/>
      <c r="O45" s="395"/>
      <c r="P45" s="395"/>
      <c r="Q45" s="395"/>
      <c r="R45" s="396"/>
      <c r="T45" s="75"/>
      <c r="U45" s="75"/>
    </row>
    <row r="46" spans="1:27" s="73" customFormat="1" ht="13.5" customHeight="1" thickBot="1" x14ac:dyDescent="0.2">
      <c r="B46" s="397"/>
      <c r="C46" s="398"/>
      <c r="D46" s="398"/>
      <c r="E46" s="398"/>
      <c r="F46" s="398"/>
      <c r="G46" s="398"/>
      <c r="H46" s="398"/>
      <c r="I46" s="398"/>
      <c r="J46" s="398"/>
      <c r="K46" s="398"/>
      <c r="L46" s="398"/>
      <c r="M46" s="398"/>
      <c r="N46" s="398"/>
      <c r="O46" s="398"/>
      <c r="P46" s="398"/>
      <c r="Q46" s="398"/>
      <c r="R46" s="399"/>
      <c r="T46" s="75"/>
      <c r="U46" s="75"/>
    </row>
    <row r="47" spans="1:27" s="73" customFormat="1" x14ac:dyDescent="0.15">
      <c r="B47" s="87"/>
      <c r="C47" s="87"/>
      <c r="D47" s="87"/>
      <c r="E47" s="87"/>
      <c r="F47" s="87"/>
      <c r="G47" s="87"/>
      <c r="H47" s="87"/>
      <c r="I47" s="87"/>
      <c r="J47" s="87"/>
      <c r="K47" s="87"/>
      <c r="L47" s="87"/>
      <c r="M47" s="87"/>
      <c r="N47" s="87"/>
      <c r="O47" s="87"/>
      <c r="P47" s="87"/>
      <c r="Q47" s="87"/>
      <c r="R47" s="87"/>
      <c r="T47" s="75"/>
      <c r="U47" s="75"/>
    </row>
    <row r="48" spans="1:27" s="73" customFormat="1" ht="18.75" customHeight="1" x14ac:dyDescent="0.15">
      <c r="B48" s="127" t="s">
        <v>7</v>
      </c>
      <c r="C48" s="127"/>
      <c r="D48" s="126"/>
      <c r="E48" s="126" t="s">
        <v>10</v>
      </c>
      <c r="F48" s="126"/>
      <c r="G48" s="126"/>
      <c r="H48" s="126"/>
      <c r="I48" s="126"/>
      <c r="J48" s="126"/>
      <c r="K48" s="126"/>
      <c r="L48" s="126"/>
      <c r="M48" s="126"/>
      <c r="N48" s="126"/>
      <c r="O48" s="126"/>
      <c r="P48" s="126"/>
      <c r="Q48" s="126"/>
      <c r="R48" s="126"/>
      <c r="T48" s="75"/>
      <c r="U48" s="75"/>
    </row>
    <row r="49" spans="1:27" s="73" customFormat="1" ht="3.75" customHeight="1" thickBot="1" x14ac:dyDescent="0.2">
      <c r="B49" s="146"/>
      <c r="C49" s="146"/>
      <c r="D49" s="146"/>
      <c r="E49" s="146"/>
      <c r="F49" s="146"/>
      <c r="G49" s="146"/>
      <c r="H49" s="146"/>
      <c r="I49" s="146"/>
      <c r="J49" s="146"/>
      <c r="K49" s="146"/>
      <c r="L49" s="146"/>
      <c r="M49" s="146"/>
      <c r="N49" s="146"/>
      <c r="O49" s="146"/>
      <c r="P49" s="146"/>
      <c r="Q49" s="146"/>
      <c r="R49" s="146"/>
      <c r="T49" s="75"/>
      <c r="U49" s="75"/>
    </row>
    <row r="50" spans="1:27" s="73" customFormat="1" ht="18.75" customHeight="1" thickBot="1" x14ac:dyDescent="0.2">
      <c r="B50" s="374" t="s">
        <v>8</v>
      </c>
      <c r="C50" s="374"/>
      <c r="D50" s="407"/>
      <c r="E50" s="380"/>
      <c r="F50" s="146"/>
      <c r="G50" s="374" t="s">
        <v>9</v>
      </c>
      <c r="H50" s="377"/>
      <c r="I50" s="378"/>
      <c r="J50" s="379"/>
      <c r="K50" s="379"/>
      <c r="L50" s="379"/>
      <c r="M50" s="379"/>
      <c r="N50" s="379"/>
      <c r="O50" s="379"/>
      <c r="P50" s="379"/>
      <c r="Q50" s="379"/>
      <c r="R50" s="380"/>
      <c r="T50" s="75"/>
      <c r="U50" s="75"/>
    </row>
    <row r="51" spans="1:27" s="73" customFormat="1" ht="3.75" customHeight="1" thickBot="1" x14ac:dyDescent="0.2">
      <c r="B51" s="146"/>
      <c r="C51" s="146"/>
      <c r="D51" s="146"/>
      <c r="E51" s="146"/>
      <c r="F51" s="146"/>
      <c r="G51" s="146"/>
      <c r="H51" s="146"/>
      <c r="I51" s="146"/>
      <c r="J51" s="146"/>
      <c r="K51" s="146"/>
      <c r="L51" s="146"/>
      <c r="M51" s="146"/>
      <c r="N51" s="146"/>
      <c r="O51" s="146"/>
      <c r="P51" s="146"/>
      <c r="Q51" s="146"/>
      <c r="R51" s="146"/>
      <c r="T51" s="75"/>
      <c r="U51" s="75"/>
    </row>
    <row r="52" spans="1:27" s="73" customFormat="1" ht="16.5" customHeight="1" thickBot="1" x14ac:dyDescent="0.2">
      <c r="A52" s="75"/>
      <c r="B52" s="374" t="s">
        <v>153</v>
      </c>
      <c r="C52" s="374"/>
      <c r="D52" s="375"/>
      <c r="E52" s="376"/>
      <c r="F52" s="91"/>
      <c r="G52" s="374" t="s">
        <v>154</v>
      </c>
      <c r="H52" s="377"/>
      <c r="I52" s="378"/>
      <c r="J52" s="379"/>
      <c r="K52" s="379"/>
      <c r="L52" s="379"/>
      <c r="M52" s="379"/>
      <c r="N52" s="379"/>
      <c r="O52" s="379"/>
      <c r="P52" s="379"/>
      <c r="Q52" s="379"/>
      <c r="R52" s="380"/>
      <c r="S52" s="75"/>
      <c r="T52" s="75"/>
      <c r="U52" s="75"/>
    </row>
    <row r="53" spans="1:27" s="75" customFormat="1" ht="3.75" customHeight="1" thickBot="1" x14ac:dyDescent="0.2">
      <c r="B53" s="91"/>
      <c r="C53" s="91"/>
      <c r="D53" s="91"/>
      <c r="E53" s="131"/>
      <c r="F53" s="91"/>
      <c r="G53" s="91"/>
      <c r="H53" s="91"/>
      <c r="I53" s="91"/>
      <c r="J53" s="91"/>
      <c r="K53" s="91"/>
      <c r="L53" s="91"/>
      <c r="M53" s="91"/>
      <c r="N53" s="91"/>
      <c r="O53" s="91"/>
      <c r="P53" s="91"/>
      <c r="Q53" s="91"/>
      <c r="R53" s="91"/>
      <c r="V53" s="73"/>
      <c r="W53" s="73"/>
      <c r="X53" s="73"/>
      <c r="Y53" s="73"/>
      <c r="Z53" s="73"/>
      <c r="AA53" s="73"/>
    </row>
    <row r="54" spans="1:27" s="73" customFormat="1" ht="13.5" customHeight="1" x14ac:dyDescent="0.15">
      <c r="B54" s="391"/>
      <c r="C54" s="392"/>
      <c r="D54" s="392"/>
      <c r="E54" s="392"/>
      <c r="F54" s="392"/>
      <c r="G54" s="392"/>
      <c r="H54" s="392"/>
      <c r="I54" s="392"/>
      <c r="J54" s="392"/>
      <c r="K54" s="392"/>
      <c r="L54" s="392"/>
      <c r="M54" s="392"/>
      <c r="N54" s="392"/>
      <c r="O54" s="392"/>
      <c r="P54" s="392"/>
      <c r="Q54" s="392"/>
      <c r="R54" s="393"/>
      <c r="T54" s="75"/>
      <c r="U54" s="75"/>
    </row>
    <row r="55" spans="1:27" s="73" customFormat="1" ht="13.5" customHeight="1" x14ac:dyDescent="0.15">
      <c r="B55" s="394"/>
      <c r="C55" s="395"/>
      <c r="D55" s="395"/>
      <c r="E55" s="395"/>
      <c r="F55" s="395"/>
      <c r="G55" s="395"/>
      <c r="H55" s="395"/>
      <c r="I55" s="395"/>
      <c r="J55" s="395"/>
      <c r="K55" s="395"/>
      <c r="L55" s="395"/>
      <c r="M55" s="395"/>
      <c r="N55" s="395"/>
      <c r="O55" s="395"/>
      <c r="P55" s="395"/>
      <c r="Q55" s="395"/>
      <c r="R55" s="396"/>
      <c r="T55" s="75"/>
      <c r="U55" s="75"/>
    </row>
    <row r="56" spans="1:27" s="73" customFormat="1" ht="13.5" customHeight="1" x14ac:dyDescent="0.15">
      <c r="B56" s="394"/>
      <c r="C56" s="395"/>
      <c r="D56" s="395"/>
      <c r="E56" s="395"/>
      <c r="F56" s="395"/>
      <c r="G56" s="395"/>
      <c r="H56" s="395"/>
      <c r="I56" s="395"/>
      <c r="J56" s="395"/>
      <c r="K56" s="395"/>
      <c r="L56" s="395"/>
      <c r="M56" s="395"/>
      <c r="N56" s="395"/>
      <c r="O56" s="395"/>
      <c r="P56" s="395"/>
      <c r="Q56" s="395"/>
      <c r="R56" s="396"/>
      <c r="T56" s="75"/>
      <c r="U56" s="75"/>
    </row>
    <row r="57" spans="1:27" s="73" customFormat="1" ht="13.5" customHeight="1" x14ac:dyDescent="0.15">
      <c r="B57" s="394"/>
      <c r="C57" s="395"/>
      <c r="D57" s="395"/>
      <c r="E57" s="395"/>
      <c r="F57" s="395"/>
      <c r="G57" s="395"/>
      <c r="H57" s="395"/>
      <c r="I57" s="395"/>
      <c r="J57" s="395"/>
      <c r="K57" s="395"/>
      <c r="L57" s="395"/>
      <c r="M57" s="395"/>
      <c r="N57" s="395"/>
      <c r="O57" s="395"/>
      <c r="P57" s="395"/>
      <c r="Q57" s="395"/>
      <c r="R57" s="396"/>
      <c r="T57" s="75"/>
      <c r="U57" s="75"/>
    </row>
    <row r="58" spans="1:27" s="73" customFormat="1" ht="13.5" customHeight="1" x14ac:dyDescent="0.15">
      <c r="B58" s="394"/>
      <c r="C58" s="395"/>
      <c r="D58" s="395"/>
      <c r="E58" s="395"/>
      <c r="F58" s="395"/>
      <c r="G58" s="395"/>
      <c r="H58" s="395"/>
      <c r="I58" s="395"/>
      <c r="J58" s="395"/>
      <c r="K58" s="395"/>
      <c r="L58" s="395"/>
      <c r="M58" s="395"/>
      <c r="N58" s="395"/>
      <c r="O58" s="395"/>
      <c r="P58" s="395"/>
      <c r="Q58" s="395"/>
      <c r="R58" s="396"/>
      <c r="T58" s="75"/>
      <c r="U58" s="75"/>
    </row>
    <row r="59" spans="1:27" s="73" customFormat="1" ht="13.5" customHeight="1" thickBot="1" x14ac:dyDescent="0.2">
      <c r="B59" s="397"/>
      <c r="C59" s="398"/>
      <c r="D59" s="398"/>
      <c r="E59" s="398"/>
      <c r="F59" s="398"/>
      <c r="G59" s="398"/>
      <c r="H59" s="398"/>
      <c r="I59" s="398"/>
      <c r="J59" s="398"/>
      <c r="K59" s="398"/>
      <c r="L59" s="398"/>
      <c r="M59" s="398"/>
      <c r="N59" s="398"/>
      <c r="O59" s="398"/>
      <c r="P59" s="398"/>
      <c r="Q59" s="398"/>
      <c r="R59" s="399"/>
      <c r="T59" s="75"/>
      <c r="U59" s="75"/>
    </row>
    <row r="60" spans="1:27" s="73" customFormat="1" x14ac:dyDescent="0.15">
      <c r="B60" s="87"/>
      <c r="C60" s="87"/>
      <c r="D60" s="87"/>
      <c r="E60" s="87"/>
      <c r="F60" s="87"/>
      <c r="G60" s="87"/>
      <c r="H60" s="87"/>
      <c r="I60" s="87"/>
      <c r="J60" s="87"/>
      <c r="K60" s="87"/>
      <c r="L60" s="87"/>
      <c r="M60" s="87"/>
      <c r="N60" s="87"/>
      <c r="O60" s="87"/>
      <c r="P60" s="87"/>
      <c r="Q60" s="87"/>
      <c r="R60" s="87"/>
      <c r="T60" s="75"/>
      <c r="U60" s="75"/>
    </row>
    <row r="61" spans="1:27" s="73" customFormat="1" ht="27" customHeight="1" x14ac:dyDescent="0.15">
      <c r="B61" s="381" t="s">
        <v>354</v>
      </c>
      <c r="C61" s="381"/>
      <c r="D61" s="381"/>
      <c r="E61" s="381"/>
      <c r="F61" s="381"/>
      <c r="G61" s="381"/>
      <c r="H61" s="381"/>
      <c r="I61" s="381"/>
      <c r="J61" s="381"/>
      <c r="K61" s="381"/>
      <c r="L61" s="381"/>
      <c r="M61" s="381"/>
      <c r="N61" s="381"/>
      <c r="O61" s="381"/>
      <c r="P61" s="381"/>
      <c r="Q61" s="381"/>
      <c r="R61" s="381"/>
      <c r="T61" s="75"/>
      <c r="U61" s="75"/>
    </row>
    <row r="62" spans="1:27" s="73" customFormat="1" ht="27" customHeight="1" x14ac:dyDescent="0.15">
      <c r="B62" s="381" t="s">
        <v>355</v>
      </c>
      <c r="C62" s="381"/>
      <c r="D62" s="381"/>
      <c r="E62" s="381"/>
      <c r="F62" s="381"/>
      <c r="G62" s="381"/>
      <c r="H62" s="381"/>
      <c r="I62" s="381"/>
      <c r="J62" s="381"/>
      <c r="K62" s="381"/>
      <c r="L62" s="381"/>
      <c r="M62" s="381"/>
      <c r="N62" s="381"/>
      <c r="O62" s="381"/>
      <c r="P62" s="381"/>
      <c r="Q62" s="381"/>
      <c r="R62" s="381"/>
      <c r="T62" s="75"/>
      <c r="U62" s="75"/>
    </row>
    <row r="63" spans="1:27" ht="13.5" customHeight="1" x14ac:dyDescent="0.15">
      <c r="B63" s="381"/>
      <c r="C63" s="381"/>
      <c r="D63" s="381"/>
      <c r="E63" s="381"/>
      <c r="F63" s="381"/>
      <c r="G63" s="381"/>
      <c r="H63" s="381"/>
      <c r="I63" s="381"/>
      <c r="J63" s="381"/>
      <c r="K63" s="381"/>
      <c r="L63" s="381"/>
      <c r="M63" s="381"/>
      <c r="N63" s="381"/>
      <c r="O63" s="381"/>
      <c r="P63" s="381"/>
      <c r="Q63" s="381"/>
      <c r="R63" s="381"/>
      <c r="V63" s="73"/>
      <c r="W63" s="73"/>
      <c r="X63" s="73"/>
      <c r="Y63" s="73"/>
      <c r="Z63" s="73"/>
      <c r="AA63" s="73"/>
    </row>
    <row r="64" spans="1:27" x14ac:dyDescent="0.15">
      <c r="V64" s="73"/>
      <c r="W64" s="73"/>
      <c r="X64" s="73"/>
      <c r="Y64" s="73"/>
      <c r="Z64" s="73"/>
      <c r="AA64" s="73"/>
    </row>
    <row r="65" spans="3:27" x14ac:dyDescent="0.15">
      <c r="V65" s="73"/>
      <c r="W65" s="73"/>
      <c r="X65" s="73"/>
      <c r="Y65" s="73"/>
      <c r="Z65" s="73"/>
      <c r="AA65" s="73"/>
    </row>
    <row r="66" spans="3:27" x14ac:dyDescent="0.15">
      <c r="V66" s="73"/>
      <c r="W66" s="73"/>
      <c r="X66" s="73"/>
      <c r="Y66" s="73"/>
      <c r="Z66" s="73"/>
      <c r="AA66" s="73"/>
    </row>
    <row r="67" spans="3:27" x14ac:dyDescent="0.15">
      <c r="V67" s="73"/>
      <c r="W67" s="73"/>
      <c r="X67" s="73"/>
      <c r="Y67" s="73"/>
      <c r="Z67" s="73"/>
      <c r="AA67" s="73"/>
    </row>
    <row r="68" spans="3:27" x14ac:dyDescent="0.15">
      <c r="C68" s="54"/>
      <c r="V68" s="73"/>
      <c r="W68" s="73"/>
      <c r="X68" s="73"/>
      <c r="Y68" s="73"/>
      <c r="Z68" s="73"/>
      <c r="AA68" s="73"/>
    </row>
    <row r="69" spans="3:27" x14ac:dyDescent="0.15">
      <c r="C69" s="54"/>
      <c r="V69" s="73"/>
      <c r="W69" s="73"/>
      <c r="X69" s="73"/>
      <c r="Y69" s="73"/>
      <c r="Z69" s="73"/>
      <c r="AA69" s="73"/>
    </row>
    <row r="70" spans="3:27" x14ac:dyDescent="0.15">
      <c r="C70" s="54"/>
    </row>
    <row r="71" spans="3:27" x14ac:dyDescent="0.15">
      <c r="C71" s="54"/>
    </row>
    <row r="72" spans="3:27" x14ac:dyDescent="0.15">
      <c r="C72" s="54"/>
    </row>
    <row r="73" spans="3:27" x14ac:dyDescent="0.15">
      <c r="C73" s="54"/>
    </row>
  </sheetData>
  <mergeCells count="39">
    <mergeCell ref="B62:R62"/>
    <mergeCell ref="B63:R63"/>
    <mergeCell ref="B50:C50"/>
    <mergeCell ref="G25:H25"/>
    <mergeCell ref="B25:C25"/>
    <mergeCell ref="G50:H50"/>
    <mergeCell ref="B37:C37"/>
    <mergeCell ref="B54:R59"/>
    <mergeCell ref="D27:E27"/>
    <mergeCell ref="G27:H27"/>
    <mergeCell ref="B61:R61"/>
    <mergeCell ref="D7:E7"/>
    <mergeCell ref="F7:G7"/>
    <mergeCell ref="D25:E25"/>
    <mergeCell ref="I25:R25"/>
    <mergeCell ref="D50:E50"/>
    <mergeCell ref="I50:R50"/>
    <mergeCell ref="L9:M9"/>
    <mergeCell ref="N9:R9"/>
    <mergeCell ref="D9:J9"/>
    <mergeCell ref="B39:C39"/>
    <mergeCell ref="D39:E39"/>
    <mergeCell ref="B27:C27"/>
    <mergeCell ref="B52:C52"/>
    <mergeCell ref="D52:E52"/>
    <mergeCell ref="G52:H52"/>
    <mergeCell ref="I52:R52"/>
    <mergeCell ref="B3:R3"/>
    <mergeCell ref="B16:R21"/>
    <mergeCell ref="B41:R46"/>
    <mergeCell ref="L7:M7"/>
    <mergeCell ref="B7:C7"/>
    <mergeCell ref="H7:J7"/>
    <mergeCell ref="N7:R7"/>
    <mergeCell ref="B29:R34"/>
    <mergeCell ref="B14:C14"/>
    <mergeCell ref="D14:E14"/>
    <mergeCell ref="B9:C9"/>
    <mergeCell ref="I27:R27"/>
  </mergeCells>
  <phoneticPr fontId="1"/>
  <dataValidations count="1">
    <dataValidation showDropDown="1" showInputMessage="1" showErrorMessage="1" sqref="E5" xr:uid="{00000000-0002-0000-0200-000000000000}"/>
  </dataValidations>
  <pageMargins left="0.39370078740157483" right="0.39370078740157483" top="0.59055118110236227" bottom="0.39370078740157483" header="0.31496062992125984" footer="0.19685039370078741"/>
  <pageSetup paperSize="9" orientation="portrait" horizontalDpi="300" verticalDpi="30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7"/>
  <dimension ref="A1:AL142"/>
  <sheetViews>
    <sheetView showGridLines="0" zoomScaleNormal="100" workbookViewId="0">
      <selection sqref="A1:AD21"/>
    </sheetView>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ustomWidth="1"/>
    <col min="30" max="30" width="1.875" style="6" customWidth="1"/>
    <col min="31" max="31" width="9" style="6" hidden="1" customWidth="1"/>
    <col min="32" max="34" width="9" style="6" customWidth="1"/>
  </cols>
  <sheetData>
    <row r="1" spans="1:38" s="6" customFormat="1" ht="21" x14ac:dyDescent="0.15">
      <c r="A1" s="1"/>
      <c r="B1" s="2" t="s">
        <v>122</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38" s="73" customFormat="1" ht="3" customHeight="1" x14ac:dyDescent="0.15">
      <c r="B2" s="74"/>
      <c r="AE2" s="75"/>
    </row>
    <row r="3" spans="1:38" s="73" customFormat="1" ht="42" customHeight="1" x14ac:dyDescent="0.15">
      <c r="B3" s="381" t="s">
        <v>224</v>
      </c>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76"/>
      <c r="AE3" s="77"/>
    </row>
    <row r="4" spans="1:38" s="73" customFormat="1" ht="7.5" customHeight="1" x14ac:dyDescent="0.15">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7"/>
    </row>
    <row r="5" spans="1:38" s="73" customFormat="1" ht="7.5" customHeight="1" x14ac:dyDescent="0.15">
      <c r="A5" s="78"/>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80"/>
      <c r="AE5" s="75"/>
    </row>
    <row r="6" spans="1:38" s="73" customFormat="1" ht="18.75" customHeight="1" x14ac:dyDescent="0.15">
      <c r="A6" s="78"/>
      <c r="B6" s="481" t="s">
        <v>28</v>
      </c>
      <c r="C6" s="481"/>
      <c r="D6" s="516" t="s">
        <v>223</v>
      </c>
      <c r="E6" s="516"/>
      <c r="F6" s="516"/>
      <c r="G6" s="516"/>
      <c r="H6" s="516"/>
      <c r="I6" s="516"/>
      <c r="J6" s="516"/>
      <c r="K6" s="516"/>
      <c r="L6" s="516"/>
      <c r="M6" s="516"/>
      <c r="N6" s="516"/>
      <c r="O6" s="516"/>
      <c r="P6" s="516"/>
      <c r="Q6" s="516"/>
      <c r="R6" s="516"/>
      <c r="S6" s="516"/>
      <c r="T6" s="516"/>
      <c r="U6" s="516"/>
      <c r="V6" s="516"/>
      <c r="W6" s="516"/>
      <c r="X6" s="516"/>
      <c r="Y6" s="516"/>
      <c r="Z6" s="516"/>
      <c r="AA6" s="516"/>
      <c r="AB6" s="516"/>
      <c r="AC6" s="517"/>
      <c r="AE6" s="75"/>
      <c r="AF6" s="73" t="s">
        <v>151</v>
      </c>
    </row>
    <row r="7" spans="1:38" s="73" customFormat="1" ht="32.1" customHeight="1" x14ac:dyDescent="0.15">
      <c r="A7" s="78"/>
      <c r="B7" s="482" t="s">
        <v>327</v>
      </c>
      <c r="C7" s="482"/>
      <c r="D7" s="623" t="str">
        <f>'シート2-7'!D7:AC7</f>
        <v>⑦個人での学習及び介護支援専門員相互間の学習</v>
      </c>
      <c r="E7" s="623"/>
      <c r="F7" s="623"/>
      <c r="G7" s="623"/>
      <c r="H7" s="623"/>
      <c r="I7" s="623"/>
      <c r="J7" s="623"/>
      <c r="K7" s="623"/>
      <c r="L7" s="623"/>
      <c r="M7" s="623"/>
      <c r="N7" s="623"/>
      <c r="O7" s="623"/>
      <c r="P7" s="623"/>
      <c r="Q7" s="623"/>
      <c r="R7" s="623"/>
      <c r="S7" s="623"/>
      <c r="T7" s="623"/>
      <c r="U7" s="623"/>
      <c r="V7" s="623"/>
      <c r="W7" s="623"/>
      <c r="X7" s="623"/>
      <c r="Y7" s="623"/>
      <c r="Z7" s="623"/>
      <c r="AA7" s="623"/>
      <c r="AB7" s="623"/>
      <c r="AC7" s="624"/>
      <c r="AE7" s="75"/>
    </row>
    <row r="8" spans="1:38" s="73" customFormat="1" ht="7.5" customHeight="1" x14ac:dyDescent="0.15">
      <c r="A8" s="78"/>
      <c r="B8" s="82"/>
      <c r="C8" s="83"/>
      <c r="D8" s="83"/>
      <c r="E8" s="83"/>
      <c r="F8" s="83"/>
      <c r="G8" s="83"/>
      <c r="H8" s="83"/>
      <c r="I8" s="82"/>
      <c r="J8" s="83"/>
      <c r="K8" s="83"/>
      <c r="L8" s="83"/>
      <c r="M8" s="83"/>
      <c r="N8" s="83"/>
      <c r="O8" s="83"/>
      <c r="P8" s="83"/>
      <c r="Q8" s="83"/>
      <c r="R8" s="83"/>
      <c r="S8" s="83"/>
      <c r="T8" s="83"/>
      <c r="U8" s="83"/>
      <c r="V8" s="83"/>
      <c r="W8" s="83"/>
      <c r="X8" s="83"/>
      <c r="Y8" s="83"/>
      <c r="Z8" s="83"/>
      <c r="AA8" s="83"/>
      <c r="AB8" s="83"/>
      <c r="AC8" s="84"/>
      <c r="AE8" s="75"/>
    </row>
    <row r="9" spans="1:38" s="73" customFormat="1" ht="7.5" customHeight="1" thickBot="1" x14ac:dyDescent="0.2">
      <c r="AE9" s="75"/>
    </row>
    <row r="10" spans="1:38" s="73" customFormat="1" ht="18.75" customHeight="1" x14ac:dyDescent="0.15">
      <c r="B10" s="374" t="s">
        <v>29</v>
      </c>
      <c r="C10" s="374"/>
      <c r="D10" s="85">
        <v>1</v>
      </c>
      <c r="E10" s="698" t="str">
        <f>IF(ISBLANK('シート2-7'!E10),"",'シート2-7'!E10)</f>
        <v/>
      </c>
      <c r="F10" s="699"/>
      <c r="G10" s="699"/>
      <c r="H10" s="699"/>
      <c r="I10" s="700"/>
      <c r="J10" s="496" t="s">
        <v>30</v>
      </c>
      <c r="K10" s="374"/>
      <c r="L10" s="86">
        <v>1</v>
      </c>
      <c r="M10" s="684" t="str">
        <f>IF(ISBLANK('シート2-7'!M10),"",'シート2-7'!M10)</f>
        <v/>
      </c>
      <c r="N10" s="685"/>
      <c r="O10" s="685"/>
      <c r="P10" s="686"/>
      <c r="Q10" s="87" t="s">
        <v>1</v>
      </c>
      <c r="R10" s="684" t="str">
        <f>IF(ISBLANK('シート2-7'!R10),"",'シート2-7'!R10)</f>
        <v/>
      </c>
      <c r="S10" s="687"/>
      <c r="T10" s="687"/>
      <c r="U10" s="688"/>
      <c r="V10" s="496" t="s">
        <v>2</v>
      </c>
      <c r="W10" s="374"/>
      <c r="X10" s="374"/>
      <c r="Y10" s="518" t="str">
        <f>IF(ISBLANK(シート1!N7),"",シート1!N7)</f>
        <v/>
      </c>
      <c r="Z10" s="519"/>
      <c r="AA10" s="519"/>
      <c r="AB10" s="519"/>
      <c r="AC10" s="520"/>
      <c r="AE10" s="105">
        <v>0.33333333333333331</v>
      </c>
    </row>
    <row r="11" spans="1:38" s="73" customFormat="1" ht="18.75" customHeight="1" thickBot="1" x14ac:dyDescent="0.2">
      <c r="B11" s="374"/>
      <c r="C11" s="374"/>
      <c r="D11" s="88">
        <v>2</v>
      </c>
      <c r="E11" s="672" t="str">
        <f>IF(ISBLANK('シート2-7'!E11),"",'シート2-7'!E11)</f>
        <v/>
      </c>
      <c r="F11" s="673"/>
      <c r="G11" s="673"/>
      <c r="H11" s="673"/>
      <c r="I11" s="674"/>
      <c r="J11" s="496"/>
      <c r="K11" s="374"/>
      <c r="L11" s="86">
        <v>2</v>
      </c>
      <c r="M11" s="675" t="str">
        <f>IF(ISBLANK('シート2-7'!M11),"",'シート2-7'!M11)</f>
        <v/>
      </c>
      <c r="N11" s="676"/>
      <c r="O11" s="676"/>
      <c r="P11" s="677"/>
      <c r="Q11" s="87" t="s">
        <v>1</v>
      </c>
      <c r="R11" s="675" t="str">
        <f>IF(ISBLANK('シート2-7'!R11),"",'シート2-7'!R11)</f>
        <v/>
      </c>
      <c r="S11" s="676"/>
      <c r="T11" s="676"/>
      <c r="U11" s="677"/>
      <c r="V11" s="496"/>
      <c r="W11" s="374"/>
      <c r="X11" s="374"/>
      <c r="Y11" s="521"/>
      <c r="Z11" s="522"/>
      <c r="AA11" s="522"/>
      <c r="AB11" s="522"/>
      <c r="AC11" s="523"/>
      <c r="AD11" s="89"/>
      <c r="AE11" s="105">
        <v>0.33680555555555558</v>
      </c>
    </row>
    <row r="12" spans="1:38" s="90" customFormat="1" ht="3.75" customHeight="1" thickBot="1" x14ac:dyDescent="0.2">
      <c r="B12" s="91"/>
      <c r="C12" s="91"/>
      <c r="D12" s="92"/>
      <c r="E12" s="91"/>
      <c r="F12" s="91"/>
      <c r="G12" s="91"/>
      <c r="H12" s="91"/>
      <c r="I12" s="93"/>
      <c r="J12" s="92"/>
      <c r="K12" s="92"/>
      <c r="L12" s="91"/>
      <c r="M12" s="91"/>
      <c r="N12" s="91"/>
      <c r="O12" s="92"/>
      <c r="P12" s="92"/>
      <c r="Q12" s="92"/>
      <c r="R12" s="92"/>
      <c r="S12" s="91"/>
      <c r="T12" s="91"/>
      <c r="U12" s="91"/>
      <c r="V12" s="91"/>
      <c r="W12" s="91"/>
      <c r="X12" s="91"/>
      <c r="Y12" s="91"/>
      <c r="Z12" s="91"/>
      <c r="AA12" s="94"/>
      <c r="AB12" s="92"/>
      <c r="AC12" s="92"/>
      <c r="AE12" s="105">
        <v>0.34027777777777801</v>
      </c>
      <c r="AG12" s="73"/>
      <c r="AH12" s="73"/>
      <c r="AL12" s="73"/>
    </row>
    <row r="13" spans="1:38" s="73" customFormat="1" ht="18.75" customHeight="1" x14ac:dyDescent="0.15">
      <c r="B13" s="374" t="s">
        <v>4</v>
      </c>
      <c r="C13" s="374"/>
      <c r="D13" s="85">
        <v>1</v>
      </c>
      <c r="E13" s="701" t="str">
        <f>IF(ISBLANK('シート2-7'!E13),"",'シート2-7'!E13)</f>
        <v/>
      </c>
      <c r="F13" s="702"/>
      <c r="G13" s="702"/>
      <c r="H13" s="702"/>
      <c r="I13" s="702"/>
      <c r="J13" s="702"/>
      <c r="K13" s="702"/>
      <c r="L13" s="702"/>
      <c r="M13" s="702"/>
      <c r="N13" s="702"/>
      <c r="O13" s="702"/>
      <c r="P13" s="702"/>
      <c r="Q13" s="702"/>
      <c r="R13" s="702"/>
      <c r="S13" s="702"/>
      <c r="T13" s="702"/>
      <c r="U13" s="703"/>
      <c r="V13" s="496" t="s">
        <v>3</v>
      </c>
      <c r="W13" s="374"/>
      <c r="X13" s="377"/>
      <c r="Y13" s="518" t="str">
        <f>IF(ISBLANK(シート1!N9),"",シート1!N9)</f>
        <v/>
      </c>
      <c r="Z13" s="519"/>
      <c r="AA13" s="519"/>
      <c r="AB13" s="519"/>
      <c r="AC13" s="520"/>
      <c r="AE13" s="105">
        <v>0.34375</v>
      </c>
    </row>
    <row r="14" spans="1:38" s="73" customFormat="1" ht="18.75" customHeight="1" thickBot="1" x14ac:dyDescent="0.2">
      <c r="B14" s="374"/>
      <c r="C14" s="374"/>
      <c r="D14" s="88">
        <v>2</v>
      </c>
      <c r="E14" s="678" t="str">
        <f>IF(ISBLANK('シート2-7'!E14),"",'シート2-7'!E14)</f>
        <v/>
      </c>
      <c r="F14" s="679"/>
      <c r="G14" s="679"/>
      <c r="H14" s="679"/>
      <c r="I14" s="679"/>
      <c r="J14" s="679"/>
      <c r="K14" s="679"/>
      <c r="L14" s="679"/>
      <c r="M14" s="679"/>
      <c r="N14" s="679"/>
      <c r="O14" s="679"/>
      <c r="P14" s="679"/>
      <c r="Q14" s="679"/>
      <c r="R14" s="679"/>
      <c r="S14" s="679"/>
      <c r="T14" s="679"/>
      <c r="U14" s="680"/>
      <c r="V14" s="496"/>
      <c r="W14" s="374"/>
      <c r="X14" s="377"/>
      <c r="Y14" s="521"/>
      <c r="Z14" s="522"/>
      <c r="AA14" s="522"/>
      <c r="AB14" s="522"/>
      <c r="AC14" s="523"/>
      <c r="AE14" s="105">
        <v>0.34722222222222199</v>
      </c>
    </row>
    <row r="15" spans="1:38" s="73" customFormat="1" x14ac:dyDescent="0.15">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E15" s="105">
        <v>0.35069444444444497</v>
      </c>
    </row>
    <row r="16" spans="1:38" s="73" customFormat="1" ht="13.5" customHeight="1" x14ac:dyDescent="0.15">
      <c r="B16" s="503" t="s">
        <v>33</v>
      </c>
      <c r="C16" s="504"/>
      <c r="D16" s="504"/>
      <c r="E16" s="504"/>
      <c r="F16" s="504"/>
      <c r="G16" s="504"/>
      <c r="H16" s="504"/>
      <c r="I16" s="504"/>
      <c r="J16" s="504" t="s">
        <v>123</v>
      </c>
      <c r="K16" s="504"/>
      <c r="L16" s="504"/>
      <c r="M16" s="504"/>
      <c r="N16" s="504"/>
      <c r="O16" s="504"/>
      <c r="P16" s="504"/>
      <c r="Q16" s="504"/>
      <c r="R16" s="504"/>
      <c r="S16" s="504"/>
      <c r="T16" s="504"/>
      <c r="U16" s="504"/>
      <c r="V16" s="504"/>
      <c r="W16" s="504"/>
      <c r="X16" s="504"/>
      <c r="Y16" s="504"/>
      <c r="Z16" s="504"/>
      <c r="AA16" s="504"/>
      <c r="AB16" s="504"/>
      <c r="AC16" s="505"/>
      <c r="AE16" s="105">
        <v>0.35416666666666702</v>
      </c>
    </row>
    <row r="17" spans="1:37" s="73" customFormat="1" ht="14.25" thickBot="1" x14ac:dyDescent="0.2">
      <c r="B17" s="665"/>
      <c r="C17" s="578"/>
      <c r="D17" s="578"/>
      <c r="E17" s="578"/>
      <c r="F17" s="578"/>
      <c r="G17" s="578"/>
      <c r="H17" s="578"/>
      <c r="I17" s="578"/>
      <c r="J17" s="578"/>
      <c r="K17" s="578"/>
      <c r="L17" s="578"/>
      <c r="M17" s="578"/>
      <c r="N17" s="578"/>
      <c r="O17" s="578"/>
      <c r="P17" s="578"/>
      <c r="Q17" s="578"/>
      <c r="R17" s="578"/>
      <c r="S17" s="578"/>
      <c r="T17" s="578"/>
      <c r="U17" s="578"/>
      <c r="V17" s="578"/>
      <c r="W17" s="578"/>
      <c r="X17" s="578"/>
      <c r="Y17" s="578"/>
      <c r="Z17" s="578"/>
      <c r="AA17" s="578"/>
      <c r="AB17" s="578"/>
      <c r="AC17" s="666"/>
      <c r="AE17" s="105">
        <v>0.35763888888888901</v>
      </c>
    </row>
    <row r="18" spans="1:37" s="73" customFormat="1" ht="129.75" customHeight="1" x14ac:dyDescent="0.15">
      <c r="B18" s="147" t="s">
        <v>72</v>
      </c>
      <c r="C18" s="667" t="s">
        <v>125</v>
      </c>
      <c r="D18" s="667"/>
      <c r="E18" s="667"/>
      <c r="F18" s="667"/>
      <c r="G18" s="667"/>
      <c r="H18" s="667"/>
      <c r="I18" s="668"/>
      <c r="J18" s="695"/>
      <c r="K18" s="696"/>
      <c r="L18" s="696"/>
      <c r="M18" s="696"/>
      <c r="N18" s="696"/>
      <c r="O18" s="696"/>
      <c r="P18" s="696"/>
      <c r="Q18" s="696"/>
      <c r="R18" s="696"/>
      <c r="S18" s="696"/>
      <c r="T18" s="696"/>
      <c r="U18" s="696"/>
      <c r="V18" s="696"/>
      <c r="W18" s="696"/>
      <c r="X18" s="696"/>
      <c r="Y18" s="696"/>
      <c r="Z18" s="696"/>
      <c r="AA18" s="696"/>
      <c r="AB18" s="696"/>
      <c r="AC18" s="697"/>
      <c r="AE18" s="105">
        <v>0.36111111111111099</v>
      </c>
      <c r="AJ18" s="259"/>
      <c r="AK18" s="259"/>
    </row>
    <row r="19" spans="1:37" s="73" customFormat="1" ht="129.75" customHeight="1" x14ac:dyDescent="0.15">
      <c r="B19" s="148" t="s">
        <v>138</v>
      </c>
      <c r="C19" s="655" t="s">
        <v>124</v>
      </c>
      <c r="D19" s="655"/>
      <c r="E19" s="655"/>
      <c r="F19" s="655"/>
      <c r="G19" s="655"/>
      <c r="H19" s="655"/>
      <c r="I19" s="656"/>
      <c r="J19" s="689"/>
      <c r="K19" s="690"/>
      <c r="L19" s="690"/>
      <c r="M19" s="690"/>
      <c r="N19" s="690"/>
      <c r="O19" s="690"/>
      <c r="P19" s="690"/>
      <c r="Q19" s="690"/>
      <c r="R19" s="690"/>
      <c r="S19" s="690"/>
      <c r="T19" s="690"/>
      <c r="U19" s="690"/>
      <c r="V19" s="690"/>
      <c r="W19" s="690"/>
      <c r="X19" s="690"/>
      <c r="Y19" s="690"/>
      <c r="Z19" s="690"/>
      <c r="AA19" s="690"/>
      <c r="AB19" s="690"/>
      <c r="AC19" s="691"/>
      <c r="AE19" s="105">
        <v>0.36458333333333398</v>
      </c>
      <c r="AJ19" s="259"/>
      <c r="AK19" s="259"/>
    </row>
    <row r="20" spans="1:37" s="73" customFormat="1" ht="129.75" customHeight="1" x14ac:dyDescent="0.15">
      <c r="B20" s="148" t="s">
        <v>139</v>
      </c>
      <c r="C20" s="655" t="s">
        <v>329</v>
      </c>
      <c r="D20" s="655"/>
      <c r="E20" s="655"/>
      <c r="F20" s="655"/>
      <c r="G20" s="655"/>
      <c r="H20" s="655"/>
      <c r="I20" s="656"/>
      <c r="J20" s="689"/>
      <c r="K20" s="690"/>
      <c r="L20" s="690"/>
      <c r="M20" s="690"/>
      <c r="N20" s="690"/>
      <c r="O20" s="690"/>
      <c r="P20" s="690"/>
      <c r="Q20" s="690"/>
      <c r="R20" s="690"/>
      <c r="S20" s="690"/>
      <c r="T20" s="690"/>
      <c r="U20" s="690"/>
      <c r="V20" s="690"/>
      <c r="W20" s="690"/>
      <c r="X20" s="690"/>
      <c r="Y20" s="690"/>
      <c r="Z20" s="690"/>
      <c r="AA20" s="690"/>
      <c r="AB20" s="690"/>
      <c r="AC20" s="691"/>
      <c r="AE20" s="105">
        <v>0.36805555555555602</v>
      </c>
    </row>
    <row r="21" spans="1:37" s="73" customFormat="1" ht="129.75" customHeight="1" thickBot="1" x14ac:dyDescent="0.2">
      <c r="B21" s="149" t="s">
        <v>180</v>
      </c>
      <c r="C21" s="660" t="s">
        <v>328</v>
      </c>
      <c r="D21" s="660"/>
      <c r="E21" s="660"/>
      <c r="F21" s="660"/>
      <c r="G21" s="660"/>
      <c r="H21" s="660"/>
      <c r="I21" s="661"/>
      <c r="J21" s="692"/>
      <c r="K21" s="693"/>
      <c r="L21" s="693"/>
      <c r="M21" s="693"/>
      <c r="N21" s="693"/>
      <c r="O21" s="693"/>
      <c r="P21" s="693"/>
      <c r="Q21" s="693"/>
      <c r="R21" s="693"/>
      <c r="S21" s="693"/>
      <c r="T21" s="693"/>
      <c r="U21" s="693"/>
      <c r="V21" s="693"/>
      <c r="W21" s="693"/>
      <c r="X21" s="693"/>
      <c r="Y21" s="693"/>
      <c r="Z21" s="693"/>
      <c r="AA21" s="693"/>
      <c r="AB21" s="693"/>
      <c r="AC21" s="694"/>
      <c r="AE21" s="105">
        <v>0.37152777777777801</v>
      </c>
    </row>
    <row r="22" spans="1:37" s="73" customFormat="1" x14ac:dyDescent="0.15">
      <c r="AE22" s="105">
        <v>0.375</v>
      </c>
    </row>
    <row r="23" spans="1:37" s="6" customFormat="1" x14ac:dyDescent="0.15">
      <c r="AE23" s="105">
        <v>0.37847222222222299</v>
      </c>
    </row>
    <row r="24" spans="1:37" s="6" customFormat="1" x14ac:dyDescent="0.15">
      <c r="AE24" s="105">
        <v>0.38194444444444497</v>
      </c>
    </row>
    <row r="25" spans="1:37" s="6" customFormat="1" x14ac:dyDescent="0.15">
      <c r="AE25" s="105">
        <v>0.38541666666666702</v>
      </c>
    </row>
    <row r="26" spans="1:37" s="6" customFormat="1" x14ac:dyDescent="0.15">
      <c r="AE26" s="105">
        <v>0.38888888888889001</v>
      </c>
    </row>
    <row r="27" spans="1:37" s="6" customFormat="1" ht="17.25" x14ac:dyDescent="0.1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105">
        <v>0.39236111111111199</v>
      </c>
    </row>
    <row r="28" spans="1:37" s="6" customFormat="1" ht="17.25" x14ac:dyDescent="0.1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105">
        <v>0.39583333333333398</v>
      </c>
    </row>
    <row r="29" spans="1:37" s="6" customFormat="1" ht="17.25" x14ac:dyDescent="0.1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105">
        <v>0.39930555555555602</v>
      </c>
    </row>
    <row r="30" spans="1:37" s="6" customFormat="1" ht="17.25" x14ac:dyDescent="0.1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105">
        <v>0.40277777777777901</v>
      </c>
    </row>
    <row r="31" spans="1:37" s="6" customFormat="1" ht="17.25" x14ac:dyDescent="0.1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105">
        <v>0.406250000000001</v>
      </c>
    </row>
    <row r="32" spans="1:37" s="6" customFormat="1" ht="17.25" x14ac:dyDescent="0.1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105">
        <v>0.40972222222222299</v>
      </c>
    </row>
    <row r="33" spans="1:31" s="6" customFormat="1" ht="17.25" x14ac:dyDescent="0.1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105">
        <v>0.41319444444444497</v>
      </c>
    </row>
    <row r="34" spans="1:31" s="6" customFormat="1" ht="17.25" x14ac:dyDescent="0.1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105">
        <v>0.41666666666666802</v>
      </c>
    </row>
    <row r="35" spans="1:31" s="6" customFormat="1" ht="17.25" x14ac:dyDescent="0.1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105">
        <v>0.42013888888889001</v>
      </c>
    </row>
    <row r="36" spans="1:31" s="6" customFormat="1" ht="17.25" x14ac:dyDescent="0.1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105">
        <v>0.42361111111111199</v>
      </c>
    </row>
    <row r="37" spans="1:31" s="6" customFormat="1" ht="17.25" x14ac:dyDescent="0.1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105">
        <v>0.42708333333333398</v>
      </c>
    </row>
    <row r="38" spans="1:31" s="6" customFormat="1" ht="17.25" x14ac:dyDescent="0.1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105">
        <v>0.43055555555555702</v>
      </c>
    </row>
    <row r="39" spans="1:31" s="6" customFormat="1" ht="17.25" x14ac:dyDescent="0.1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105">
        <v>0.43402777777777901</v>
      </c>
    </row>
    <row r="40" spans="1:31" s="6" customFormat="1" ht="17.25" x14ac:dyDescent="0.1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105">
        <v>0.437500000000001</v>
      </c>
    </row>
    <row r="41" spans="1:31" s="6" customFormat="1" ht="17.25" x14ac:dyDescent="0.1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105">
        <v>0.44097222222222299</v>
      </c>
    </row>
    <row r="42" spans="1:31" s="6" customFormat="1" ht="17.25" x14ac:dyDescent="0.1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105">
        <v>0.44444444444444497</v>
      </c>
    </row>
    <row r="43" spans="1:31" s="6" customFormat="1" ht="17.25" x14ac:dyDescent="0.1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105">
        <v>0.44791666666666802</v>
      </c>
    </row>
    <row r="44" spans="1:31" s="6" customFormat="1" ht="17.25" x14ac:dyDescent="0.1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105">
        <v>0.45138888888889001</v>
      </c>
    </row>
    <row r="45" spans="1:31" s="6" customFormat="1" ht="17.25" x14ac:dyDescent="0.1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105">
        <v>0.45486111111111199</v>
      </c>
    </row>
    <row r="46" spans="1:31" s="6" customFormat="1" ht="17.25" x14ac:dyDescent="0.1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105">
        <v>0.45833333333333498</v>
      </c>
    </row>
    <row r="47" spans="1:31" s="6" customFormat="1" ht="17.25" x14ac:dyDescent="0.1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105">
        <v>0.46180555555555702</v>
      </c>
    </row>
    <row r="48" spans="1:31" s="6" customFormat="1" ht="17.25" x14ac:dyDescent="0.1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105">
        <v>0.46527777777777901</v>
      </c>
    </row>
    <row r="49" spans="1:31" s="6" customFormat="1" ht="17.25" x14ac:dyDescent="0.1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105">
        <v>0.468750000000001</v>
      </c>
    </row>
    <row r="50" spans="1:31" s="6" customFormat="1" ht="17.25"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105">
        <v>0.47222222222222399</v>
      </c>
    </row>
    <row r="51" spans="1:31" s="6" customFormat="1" ht="17.25"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105">
        <v>0.47569444444444597</v>
      </c>
    </row>
    <row r="52" spans="1:31" s="6" customFormat="1" ht="17.25"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105">
        <v>0.47916666666666802</v>
      </c>
    </row>
    <row r="53" spans="1:31" s="6" customFormat="1" ht="17.25"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105">
        <v>0.48263888888889001</v>
      </c>
    </row>
    <row r="54" spans="1:31" s="6" customFormat="1" ht="17.25"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105">
        <v>0.48611111111111299</v>
      </c>
    </row>
    <row r="55" spans="1:31" s="6" customFormat="1" ht="17.25"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105">
        <v>0.48958333333333498</v>
      </c>
    </row>
    <row r="56" spans="1:31" s="6" customFormat="1" ht="17.25"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105">
        <v>0.49305555555555702</v>
      </c>
    </row>
    <row r="57" spans="1:31" s="6" customFormat="1" ht="17.25"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105">
        <v>0.49652777777777901</v>
      </c>
    </row>
    <row r="58" spans="1:31" s="6" customFormat="1" ht="17.25"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105">
        <v>0.500000000000002</v>
      </c>
    </row>
    <row r="59" spans="1:31" s="6" customFormat="1" ht="17.25"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105">
        <v>0.50347222222222399</v>
      </c>
    </row>
    <row r="60" spans="1:31" s="6" customFormat="1" ht="17.25"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105">
        <v>0.50694444444444597</v>
      </c>
    </row>
    <row r="61" spans="1:31" s="6" customFormat="1" ht="17.25"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105">
        <v>0.51041666666666896</v>
      </c>
    </row>
    <row r="62" spans="1:31" s="6" customFormat="1" ht="17.25"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105">
        <v>0.51388888888889095</v>
      </c>
    </row>
    <row r="63" spans="1:31" s="6" customFormat="1" ht="17.25"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105">
        <v>0.51736111111111305</v>
      </c>
    </row>
    <row r="64" spans="1:31" s="6" customFormat="1" ht="17.25"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105">
        <v>0.52083333333333504</v>
      </c>
    </row>
    <row r="65" spans="1:31" s="6" customFormat="1" ht="17.25"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105">
        <v>0.52430555555555802</v>
      </c>
    </row>
    <row r="66" spans="1:31" s="6" customFormat="1" ht="17.25"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105">
        <v>0.52777777777778001</v>
      </c>
    </row>
    <row r="67" spans="1:31" s="6" customFormat="1" ht="17.25"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105">
        <v>0.531250000000002</v>
      </c>
    </row>
    <row r="68" spans="1:31" s="6" customFormat="1" ht="17.25"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105">
        <v>0.53472222222222399</v>
      </c>
    </row>
    <row r="69" spans="1:31" s="6" customFormat="1"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105">
        <v>0.53819444444444697</v>
      </c>
    </row>
    <row r="70" spans="1:31" s="6"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105">
        <v>0.54166666666666896</v>
      </c>
    </row>
    <row r="71" spans="1:31" s="6"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105">
        <v>0.54513888888889095</v>
      </c>
    </row>
    <row r="72" spans="1:31" s="6"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105">
        <v>0.54861111111111305</v>
      </c>
    </row>
    <row r="73" spans="1:31" s="6"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105">
        <v>0.55208333333333603</v>
      </c>
    </row>
    <row r="74" spans="1:31" s="6"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105">
        <v>0.55555555555555802</v>
      </c>
    </row>
    <row r="75" spans="1:31" s="6"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105">
        <v>0.55902777777778001</v>
      </c>
    </row>
    <row r="76" spans="1:31" s="6"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105">
        <v>0.562500000000003</v>
      </c>
    </row>
    <row r="77" spans="1:31" s="6"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105">
        <v>0.56597222222222499</v>
      </c>
    </row>
    <row r="78" spans="1:31" s="6"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105">
        <v>0.56944444444444697</v>
      </c>
    </row>
    <row r="79" spans="1:31" s="6"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105">
        <v>0.57291666666666896</v>
      </c>
    </row>
    <row r="80" spans="1:31" s="6"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105">
        <v>0.57638888888889195</v>
      </c>
    </row>
    <row r="81" spans="1:31" s="6"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105">
        <v>0.57986111111111405</v>
      </c>
    </row>
    <row r="82" spans="1:31" s="6"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105">
        <v>0.58333333333333603</v>
      </c>
    </row>
    <row r="83" spans="1:31" s="6"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105">
        <v>0.58680555555555802</v>
      </c>
    </row>
    <row r="84" spans="1:31" s="6"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105">
        <v>0.59027777777778101</v>
      </c>
    </row>
    <row r="85" spans="1:31" s="6"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105">
        <v>0.593750000000003</v>
      </c>
    </row>
    <row r="86" spans="1:31" s="6"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105">
        <v>0.59722222222222499</v>
      </c>
    </row>
    <row r="87" spans="1:31" s="6"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105">
        <v>0.60069444444444697</v>
      </c>
    </row>
    <row r="88" spans="1:31" s="6"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105">
        <v>0.60416666666666996</v>
      </c>
    </row>
    <row r="89" spans="1:31" s="6"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105">
        <v>0.60763888888889195</v>
      </c>
    </row>
    <row r="90" spans="1:31" s="6"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105">
        <v>0.61111111111111405</v>
      </c>
    </row>
    <row r="91" spans="1:31" s="6"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105">
        <v>0.61458333333333603</v>
      </c>
    </row>
    <row r="92" spans="1:31" s="6"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105">
        <v>0.61805555555555902</v>
      </c>
    </row>
    <row r="93" spans="1:31" s="6" customFormat="1" x14ac:dyDescent="0.15">
      <c r="A93" s="5"/>
      <c r="AD93" s="5"/>
      <c r="AE93" s="105">
        <v>0.62152777777778101</v>
      </c>
    </row>
    <row r="94" spans="1:31" x14ac:dyDescent="0.15">
      <c r="AE94" s="105">
        <v>0.625000000000003</v>
      </c>
    </row>
    <row r="95" spans="1:31" x14ac:dyDescent="0.15">
      <c r="AE95" s="105">
        <v>0.62847222222222598</v>
      </c>
    </row>
    <row r="96" spans="1:31" x14ac:dyDescent="0.15">
      <c r="AE96" s="105">
        <v>0.63194444444444797</v>
      </c>
    </row>
    <row r="97" spans="31:31" x14ac:dyDescent="0.15">
      <c r="AE97" s="105">
        <v>0.63541666666666996</v>
      </c>
    </row>
    <row r="98" spans="31:31" x14ac:dyDescent="0.15">
      <c r="AE98" s="105">
        <v>0.63888888888889195</v>
      </c>
    </row>
    <row r="99" spans="31:31" x14ac:dyDescent="0.15">
      <c r="AE99" s="105">
        <v>0.64236111111111505</v>
      </c>
    </row>
    <row r="100" spans="31:31" x14ac:dyDescent="0.15">
      <c r="AE100" s="105">
        <v>0.64583333333333703</v>
      </c>
    </row>
    <row r="101" spans="31:31" x14ac:dyDescent="0.15">
      <c r="AE101" s="105">
        <v>0.64930555555555902</v>
      </c>
    </row>
    <row r="102" spans="31:31" x14ac:dyDescent="0.15">
      <c r="AE102" s="105">
        <v>0.65277777777778101</v>
      </c>
    </row>
    <row r="103" spans="31:31" x14ac:dyDescent="0.15">
      <c r="AE103" s="105">
        <v>0.656250000000004</v>
      </c>
    </row>
    <row r="104" spans="31:31" x14ac:dyDescent="0.15">
      <c r="AE104" s="105">
        <v>0.65972222222222598</v>
      </c>
    </row>
    <row r="105" spans="31:31" x14ac:dyDescent="0.15">
      <c r="AE105" s="105">
        <v>0.66319444444444797</v>
      </c>
    </row>
    <row r="106" spans="31:31" x14ac:dyDescent="0.15">
      <c r="AE106" s="105">
        <v>0.66666666666666996</v>
      </c>
    </row>
    <row r="107" spans="31:31" x14ac:dyDescent="0.15">
      <c r="AE107" s="105">
        <v>0.67013888888889295</v>
      </c>
    </row>
    <row r="108" spans="31:31" x14ac:dyDescent="0.15">
      <c r="AE108" s="105">
        <v>0.67361111111111505</v>
      </c>
    </row>
    <row r="109" spans="31:31" x14ac:dyDescent="0.15">
      <c r="AE109" s="105">
        <v>0.67708333333333703</v>
      </c>
    </row>
    <row r="110" spans="31:31" x14ac:dyDescent="0.15">
      <c r="AE110" s="105">
        <v>0.68055555555556002</v>
      </c>
    </row>
    <row r="111" spans="31:31" x14ac:dyDescent="0.15">
      <c r="AE111" s="105">
        <v>0.68402777777778201</v>
      </c>
    </row>
    <row r="112" spans="31:31" x14ac:dyDescent="0.15">
      <c r="AE112" s="105">
        <v>0.687500000000004</v>
      </c>
    </row>
    <row r="113" spans="31:31" x14ac:dyDescent="0.15">
      <c r="AE113" s="105">
        <v>0.69097222222222598</v>
      </c>
    </row>
    <row r="114" spans="31:31" x14ac:dyDescent="0.15">
      <c r="AE114" s="105">
        <v>0.69444444444444897</v>
      </c>
    </row>
    <row r="115" spans="31:31" x14ac:dyDescent="0.15">
      <c r="AE115" s="105">
        <v>0.69791666666667096</v>
      </c>
    </row>
    <row r="116" spans="31:31" x14ac:dyDescent="0.15">
      <c r="AE116" s="105">
        <v>0.70138888888889295</v>
      </c>
    </row>
    <row r="117" spans="31:31" x14ac:dyDescent="0.15">
      <c r="AE117" s="105">
        <v>0.70486111111111505</v>
      </c>
    </row>
    <row r="118" spans="31:31" x14ac:dyDescent="0.15">
      <c r="AE118" s="105">
        <v>0.70833333333333803</v>
      </c>
    </row>
    <row r="119" spans="31:31" x14ac:dyDescent="0.15">
      <c r="AE119" s="105">
        <v>0.71180555555556002</v>
      </c>
    </row>
    <row r="120" spans="31:31" x14ac:dyDescent="0.15">
      <c r="AE120" s="105">
        <v>0.71527777777778201</v>
      </c>
    </row>
    <row r="121" spans="31:31" x14ac:dyDescent="0.15">
      <c r="AE121" s="105">
        <v>0.718750000000004</v>
      </c>
    </row>
    <row r="122" spans="31:31" x14ac:dyDescent="0.15">
      <c r="AE122" s="105">
        <v>0.72222222222222698</v>
      </c>
    </row>
    <row r="123" spans="31:31" x14ac:dyDescent="0.15">
      <c r="AE123" s="105">
        <v>0.72569444444444897</v>
      </c>
    </row>
    <row r="124" spans="31:31" x14ac:dyDescent="0.15">
      <c r="AE124" s="105">
        <v>0.72916666666667096</v>
      </c>
    </row>
    <row r="125" spans="31:31" x14ac:dyDescent="0.15">
      <c r="AE125" s="105">
        <v>0.73263888888889395</v>
      </c>
    </row>
    <row r="126" spans="31:31" x14ac:dyDescent="0.15">
      <c r="AE126" s="105">
        <v>0.73611111111111605</v>
      </c>
    </row>
    <row r="127" spans="31:31" x14ac:dyDescent="0.15">
      <c r="AE127" s="105">
        <v>0.73958333333333803</v>
      </c>
    </row>
    <row r="128" spans="31:31" x14ac:dyDescent="0.15">
      <c r="AE128" s="105">
        <v>0.74305555555556002</v>
      </c>
    </row>
    <row r="129" spans="31:31" x14ac:dyDescent="0.15">
      <c r="AE129" s="105">
        <v>0.74652777777778301</v>
      </c>
    </row>
    <row r="130" spans="31:31" x14ac:dyDescent="0.15">
      <c r="AE130" s="105">
        <v>0.750000000000005</v>
      </c>
    </row>
    <row r="131" spans="31:31" x14ac:dyDescent="0.15">
      <c r="AE131" s="105">
        <v>0.75347222222222698</v>
      </c>
    </row>
    <row r="132" spans="31:31" x14ac:dyDescent="0.15">
      <c r="AE132" s="105">
        <v>0.75694444444444897</v>
      </c>
    </row>
    <row r="133" spans="31:31" x14ac:dyDescent="0.15">
      <c r="AE133" s="105">
        <v>0.76041666666667196</v>
      </c>
    </row>
    <row r="134" spans="31:31" x14ac:dyDescent="0.15">
      <c r="AE134" s="105">
        <v>0.76388888888889395</v>
      </c>
    </row>
    <row r="135" spans="31:31" x14ac:dyDescent="0.15">
      <c r="AE135" s="105">
        <v>0.76736111111111605</v>
      </c>
    </row>
    <row r="136" spans="31:31" x14ac:dyDescent="0.15">
      <c r="AE136" s="105">
        <v>0.77083333333333803</v>
      </c>
    </row>
    <row r="137" spans="31:31" x14ac:dyDescent="0.15">
      <c r="AE137" s="105">
        <v>0.77430555555556102</v>
      </c>
    </row>
    <row r="138" spans="31:31" x14ac:dyDescent="0.15">
      <c r="AE138" s="105">
        <v>0.77777777777778301</v>
      </c>
    </row>
    <row r="139" spans="31:31" x14ac:dyDescent="0.15">
      <c r="AE139" s="105">
        <v>0.781250000000005</v>
      </c>
    </row>
    <row r="140" spans="31:31" x14ac:dyDescent="0.15">
      <c r="AE140" s="105">
        <v>0.78472222222222798</v>
      </c>
    </row>
    <row r="141" spans="31:31" x14ac:dyDescent="0.15">
      <c r="AE141" s="105">
        <v>0.78819444444444997</v>
      </c>
    </row>
    <row r="142" spans="31:31" x14ac:dyDescent="0.15">
      <c r="AE142" s="105">
        <v>0.79166666666667196</v>
      </c>
    </row>
  </sheetData>
  <mergeCells count="30">
    <mergeCell ref="C20:I20"/>
    <mergeCell ref="J20:AC20"/>
    <mergeCell ref="C21:I21"/>
    <mergeCell ref="J21:AC21"/>
    <mergeCell ref="B16:I17"/>
    <mergeCell ref="J16:AC17"/>
    <mergeCell ref="C18:I18"/>
    <mergeCell ref="J18:AC18"/>
    <mergeCell ref="C19:I19"/>
    <mergeCell ref="J19:AC19"/>
    <mergeCell ref="V10:X11"/>
    <mergeCell ref="Y10:AC11"/>
    <mergeCell ref="E11:I11"/>
    <mergeCell ref="M11:P11"/>
    <mergeCell ref="R11:U11"/>
    <mergeCell ref="B13:C14"/>
    <mergeCell ref="E13:U13"/>
    <mergeCell ref="V13:X14"/>
    <mergeCell ref="Y13:AC14"/>
    <mergeCell ref="E14:U14"/>
    <mergeCell ref="B3:AC3"/>
    <mergeCell ref="B6:C6"/>
    <mergeCell ref="D6:AC6"/>
    <mergeCell ref="B7:C7"/>
    <mergeCell ref="D7:AC7"/>
    <mergeCell ref="B10:C11"/>
    <mergeCell ref="E10:I10"/>
    <mergeCell ref="J10:K11"/>
    <mergeCell ref="M10:P10"/>
    <mergeCell ref="R10:U10"/>
  </mergeCells>
  <phoneticPr fontId="1"/>
  <dataValidations count="1">
    <dataValidation type="list" allowBlank="1" showInputMessage="1" showErrorMessage="1" sqref="M10:P11 R10:U11" xr:uid="{00000000-0002-0000-1D00-000000000000}">
      <formula1>$AE$10:$AE$142</formula1>
    </dataValidation>
  </dataValidations>
  <pageMargins left="0.7" right="0.7" top="0.75" bottom="0.75" header="0.3" footer="0.3"/>
  <pageSetup paperSize="9" orientation="portrait" horizontalDpi="300" verticalDpi="30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8"/>
  <dimension ref="A1:AL142"/>
  <sheetViews>
    <sheetView showGridLines="0" zoomScaleNormal="100" workbookViewId="0">
      <selection sqref="A1:AD21"/>
    </sheetView>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ustomWidth="1"/>
    <col min="30" max="30" width="1.875" style="6" customWidth="1"/>
    <col min="31" max="31" width="9" style="6" hidden="1" customWidth="1"/>
    <col min="32" max="34" width="9" style="6" customWidth="1"/>
  </cols>
  <sheetData>
    <row r="1" spans="1:38" s="6" customFormat="1" ht="21" x14ac:dyDescent="0.15">
      <c r="A1" s="1"/>
      <c r="B1" s="2" t="s">
        <v>122</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38" s="73" customFormat="1" ht="3" customHeight="1" x14ac:dyDescent="0.15">
      <c r="B2" s="74"/>
      <c r="AE2" s="75"/>
    </row>
    <row r="3" spans="1:38" s="73" customFormat="1" ht="42" customHeight="1" x14ac:dyDescent="0.15">
      <c r="B3" s="381" t="s">
        <v>330</v>
      </c>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76"/>
      <c r="AE3" s="77"/>
    </row>
    <row r="4" spans="1:38" s="73" customFormat="1" ht="7.5" customHeight="1" x14ac:dyDescent="0.15">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7"/>
    </row>
    <row r="5" spans="1:38" s="73" customFormat="1" ht="7.5" customHeight="1" x14ac:dyDescent="0.15">
      <c r="A5" s="78"/>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80"/>
      <c r="AE5" s="75"/>
    </row>
    <row r="6" spans="1:38" s="73" customFormat="1" ht="18.75" customHeight="1" x14ac:dyDescent="0.15">
      <c r="A6" s="78"/>
      <c r="B6" s="481" t="s">
        <v>28</v>
      </c>
      <c r="C6" s="481"/>
      <c r="D6" s="516" t="s">
        <v>223</v>
      </c>
      <c r="E6" s="516"/>
      <c r="F6" s="516"/>
      <c r="G6" s="516"/>
      <c r="H6" s="516"/>
      <c r="I6" s="516"/>
      <c r="J6" s="516"/>
      <c r="K6" s="516"/>
      <c r="L6" s="516"/>
      <c r="M6" s="516"/>
      <c r="N6" s="516"/>
      <c r="O6" s="516"/>
      <c r="P6" s="516"/>
      <c r="Q6" s="516"/>
      <c r="R6" s="516"/>
      <c r="S6" s="516"/>
      <c r="T6" s="516"/>
      <c r="U6" s="516"/>
      <c r="V6" s="516"/>
      <c r="W6" s="516"/>
      <c r="X6" s="516"/>
      <c r="Y6" s="516"/>
      <c r="Z6" s="516"/>
      <c r="AA6" s="516"/>
      <c r="AB6" s="516"/>
      <c r="AC6" s="517"/>
      <c r="AE6" s="75"/>
      <c r="AF6" s="73" t="s">
        <v>151</v>
      </c>
    </row>
    <row r="7" spans="1:38" s="73" customFormat="1" ht="32.1" customHeight="1" x14ac:dyDescent="0.15">
      <c r="A7" s="78"/>
      <c r="B7" s="482" t="s">
        <v>327</v>
      </c>
      <c r="C7" s="482"/>
      <c r="D7" s="704" t="str">
        <f>'シート2-8'!D7:AC7</f>
        <v>⑧研修全体を振り返っての意見交換、講評及びネットワーク作り</v>
      </c>
      <c r="E7" s="704"/>
      <c r="F7" s="704"/>
      <c r="G7" s="704"/>
      <c r="H7" s="704"/>
      <c r="I7" s="704"/>
      <c r="J7" s="704"/>
      <c r="K7" s="704"/>
      <c r="L7" s="704"/>
      <c r="M7" s="704"/>
      <c r="N7" s="704"/>
      <c r="O7" s="704"/>
      <c r="P7" s="704"/>
      <c r="Q7" s="704"/>
      <c r="R7" s="704"/>
      <c r="S7" s="704"/>
      <c r="T7" s="704"/>
      <c r="U7" s="704"/>
      <c r="V7" s="704"/>
      <c r="W7" s="704"/>
      <c r="X7" s="704"/>
      <c r="Y7" s="704"/>
      <c r="Z7" s="704"/>
      <c r="AA7" s="704"/>
      <c r="AB7" s="704"/>
      <c r="AC7" s="705"/>
      <c r="AE7" s="75"/>
    </row>
    <row r="8" spans="1:38" s="73" customFormat="1" ht="7.5" customHeight="1" x14ac:dyDescent="0.15">
      <c r="A8" s="78"/>
      <c r="B8" s="82"/>
      <c r="C8" s="83"/>
      <c r="D8" s="83"/>
      <c r="E8" s="83"/>
      <c r="F8" s="83"/>
      <c r="G8" s="83"/>
      <c r="H8" s="83"/>
      <c r="I8" s="82"/>
      <c r="J8" s="83"/>
      <c r="K8" s="83"/>
      <c r="L8" s="83"/>
      <c r="M8" s="83"/>
      <c r="N8" s="83"/>
      <c r="O8" s="83"/>
      <c r="P8" s="83"/>
      <c r="Q8" s="83"/>
      <c r="R8" s="83"/>
      <c r="S8" s="83"/>
      <c r="T8" s="83"/>
      <c r="U8" s="83"/>
      <c r="V8" s="83"/>
      <c r="W8" s="83"/>
      <c r="X8" s="83"/>
      <c r="Y8" s="83"/>
      <c r="Z8" s="83"/>
      <c r="AA8" s="83"/>
      <c r="AB8" s="83"/>
      <c r="AC8" s="84"/>
      <c r="AE8" s="75"/>
    </row>
    <row r="9" spans="1:38" s="73" customFormat="1" ht="7.5" customHeight="1" thickBot="1" x14ac:dyDescent="0.2">
      <c r="AE9" s="75"/>
    </row>
    <row r="10" spans="1:38" s="73" customFormat="1" ht="18.75" customHeight="1" x14ac:dyDescent="0.15">
      <c r="B10" s="374" t="s">
        <v>29</v>
      </c>
      <c r="C10" s="374"/>
      <c r="D10" s="85">
        <v>1</v>
      </c>
      <c r="E10" s="698" t="str">
        <f>IF(ISBLANK('シート2-8'!E10),"",'シート2-8'!E10)</f>
        <v/>
      </c>
      <c r="F10" s="699"/>
      <c r="G10" s="699"/>
      <c r="H10" s="699"/>
      <c r="I10" s="700"/>
      <c r="J10" s="496" t="s">
        <v>30</v>
      </c>
      <c r="K10" s="374"/>
      <c r="L10" s="86">
        <v>1</v>
      </c>
      <c r="M10" s="684" t="str">
        <f>IF(ISBLANK('シート2-8'!M10),"",'シート2-8'!M10)</f>
        <v/>
      </c>
      <c r="N10" s="685"/>
      <c r="O10" s="685"/>
      <c r="P10" s="686"/>
      <c r="Q10" s="87" t="s">
        <v>1</v>
      </c>
      <c r="R10" s="684" t="str">
        <f>IF(ISBLANK('シート2-8'!R10),"",'シート2-8'!R10)</f>
        <v/>
      </c>
      <c r="S10" s="687"/>
      <c r="T10" s="687"/>
      <c r="U10" s="688"/>
      <c r="V10" s="496" t="s">
        <v>2</v>
      </c>
      <c r="W10" s="374"/>
      <c r="X10" s="374"/>
      <c r="Y10" s="518" t="str">
        <f>IF(ISBLANK(シート1!N7),"",シート1!N7)</f>
        <v/>
      </c>
      <c r="Z10" s="519"/>
      <c r="AA10" s="519"/>
      <c r="AB10" s="519"/>
      <c r="AC10" s="520"/>
      <c r="AE10" s="105">
        <v>0.33333333333333331</v>
      </c>
    </row>
    <row r="11" spans="1:38" s="73" customFormat="1" ht="18.75" customHeight="1" thickBot="1" x14ac:dyDescent="0.2">
      <c r="B11" s="374"/>
      <c r="C11" s="374"/>
      <c r="D11" s="88">
        <v>2</v>
      </c>
      <c r="E11" s="672" t="str">
        <f>IF(ISBLANK('シート2-8'!E11),"",'シート2-8'!E11)</f>
        <v/>
      </c>
      <c r="F11" s="673"/>
      <c r="G11" s="673"/>
      <c r="H11" s="673"/>
      <c r="I11" s="674"/>
      <c r="J11" s="496"/>
      <c r="K11" s="374"/>
      <c r="L11" s="86">
        <v>2</v>
      </c>
      <c r="M11" s="675" t="str">
        <f>IF(ISBLANK('シート2-8'!M11),"",'シート2-8'!M11)</f>
        <v/>
      </c>
      <c r="N11" s="676"/>
      <c r="O11" s="676"/>
      <c r="P11" s="677"/>
      <c r="Q11" s="87" t="s">
        <v>1</v>
      </c>
      <c r="R11" s="675" t="str">
        <f>IF(ISBLANK('シート2-8'!R11),"",'シート2-8'!R11)</f>
        <v/>
      </c>
      <c r="S11" s="676"/>
      <c r="T11" s="676"/>
      <c r="U11" s="677"/>
      <c r="V11" s="496"/>
      <c r="W11" s="374"/>
      <c r="X11" s="374"/>
      <c r="Y11" s="521"/>
      <c r="Z11" s="522"/>
      <c r="AA11" s="522"/>
      <c r="AB11" s="522"/>
      <c r="AC11" s="523"/>
      <c r="AD11" s="89"/>
      <c r="AE11" s="105">
        <v>0.33680555555555558</v>
      </c>
    </row>
    <row r="12" spans="1:38" s="90" customFormat="1" ht="3.75" customHeight="1" thickBot="1" x14ac:dyDescent="0.2">
      <c r="B12" s="91"/>
      <c r="C12" s="91"/>
      <c r="D12" s="92"/>
      <c r="E12" s="91"/>
      <c r="F12" s="91"/>
      <c r="G12" s="91"/>
      <c r="H12" s="91"/>
      <c r="I12" s="93"/>
      <c r="J12" s="92"/>
      <c r="K12" s="92"/>
      <c r="L12" s="91"/>
      <c r="M12" s="91"/>
      <c r="N12" s="91"/>
      <c r="O12" s="92"/>
      <c r="P12" s="92"/>
      <c r="Q12" s="92"/>
      <c r="R12" s="92"/>
      <c r="S12" s="91"/>
      <c r="T12" s="91"/>
      <c r="U12" s="91"/>
      <c r="V12" s="91"/>
      <c r="W12" s="91"/>
      <c r="X12" s="91"/>
      <c r="Y12" s="91"/>
      <c r="Z12" s="91"/>
      <c r="AA12" s="94"/>
      <c r="AB12" s="92"/>
      <c r="AC12" s="92"/>
      <c r="AE12" s="105">
        <v>0.34027777777777801</v>
      </c>
      <c r="AG12" s="73"/>
      <c r="AH12" s="73"/>
      <c r="AL12" s="73"/>
    </row>
    <row r="13" spans="1:38" s="73" customFormat="1" ht="18.75" customHeight="1" x14ac:dyDescent="0.15">
      <c r="B13" s="374" t="s">
        <v>4</v>
      </c>
      <c r="C13" s="374"/>
      <c r="D13" s="85">
        <v>1</v>
      </c>
      <c r="E13" s="701" t="str">
        <f>IF(ISBLANK('シート2-8'!E13),"",'シート2-8'!E13)</f>
        <v/>
      </c>
      <c r="F13" s="702"/>
      <c r="G13" s="702"/>
      <c r="H13" s="702"/>
      <c r="I13" s="702"/>
      <c r="J13" s="702"/>
      <c r="K13" s="702"/>
      <c r="L13" s="702"/>
      <c r="M13" s="702"/>
      <c r="N13" s="702"/>
      <c r="O13" s="702"/>
      <c r="P13" s="702"/>
      <c r="Q13" s="702"/>
      <c r="R13" s="702"/>
      <c r="S13" s="702"/>
      <c r="T13" s="702"/>
      <c r="U13" s="703"/>
      <c r="V13" s="496" t="s">
        <v>3</v>
      </c>
      <c r="W13" s="374"/>
      <c r="X13" s="377"/>
      <c r="Y13" s="518" t="str">
        <f>IF(ISBLANK(シート1!N9),"",シート1!N9)</f>
        <v/>
      </c>
      <c r="Z13" s="519"/>
      <c r="AA13" s="519"/>
      <c r="AB13" s="519"/>
      <c r="AC13" s="520"/>
      <c r="AE13" s="105">
        <v>0.34375</v>
      </c>
    </row>
    <row r="14" spans="1:38" s="73" customFormat="1" ht="18.75" customHeight="1" thickBot="1" x14ac:dyDescent="0.2">
      <c r="B14" s="374"/>
      <c r="C14" s="374"/>
      <c r="D14" s="88">
        <v>2</v>
      </c>
      <c r="E14" s="678" t="str">
        <f>IF(ISBLANK('シート2-8'!E14),"",'シート2-8'!E14)</f>
        <v/>
      </c>
      <c r="F14" s="679"/>
      <c r="G14" s="679"/>
      <c r="H14" s="679"/>
      <c r="I14" s="679"/>
      <c r="J14" s="679"/>
      <c r="K14" s="679"/>
      <c r="L14" s="679"/>
      <c r="M14" s="679"/>
      <c r="N14" s="679"/>
      <c r="O14" s="679"/>
      <c r="P14" s="679"/>
      <c r="Q14" s="679"/>
      <c r="R14" s="679"/>
      <c r="S14" s="679"/>
      <c r="T14" s="679"/>
      <c r="U14" s="680"/>
      <c r="V14" s="496"/>
      <c r="W14" s="374"/>
      <c r="X14" s="377"/>
      <c r="Y14" s="521"/>
      <c r="Z14" s="522"/>
      <c r="AA14" s="522"/>
      <c r="AB14" s="522"/>
      <c r="AC14" s="523"/>
      <c r="AE14" s="105">
        <v>0.34722222222222199</v>
      </c>
    </row>
    <row r="15" spans="1:38" s="73" customFormat="1" x14ac:dyDescent="0.15">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E15" s="105">
        <v>0.35069444444444497</v>
      </c>
    </row>
    <row r="16" spans="1:38" s="73" customFormat="1" ht="13.5" customHeight="1" x14ac:dyDescent="0.15">
      <c r="B16" s="503" t="s">
        <v>33</v>
      </c>
      <c r="C16" s="504"/>
      <c r="D16" s="504"/>
      <c r="E16" s="504"/>
      <c r="F16" s="504"/>
      <c r="G16" s="504"/>
      <c r="H16" s="504"/>
      <c r="I16" s="504"/>
      <c r="J16" s="504" t="s">
        <v>123</v>
      </c>
      <c r="K16" s="504"/>
      <c r="L16" s="504"/>
      <c r="M16" s="504"/>
      <c r="N16" s="504"/>
      <c r="O16" s="504"/>
      <c r="P16" s="504"/>
      <c r="Q16" s="504"/>
      <c r="R16" s="504"/>
      <c r="S16" s="504"/>
      <c r="T16" s="504"/>
      <c r="U16" s="504"/>
      <c r="V16" s="504"/>
      <c r="W16" s="504"/>
      <c r="X16" s="504"/>
      <c r="Y16" s="504"/>
      <c r="Z16" s="504"/>
      <c r="AA16" s="504"/>
      <c r="AB16" s="504"/>
      <c r="AC16" s="505"/>
      <c r="AE16" s="105">
        <v>0.35416666666666702</v>
      </c>
    </row>
    <row r="17" spans="1:37" s="73" customFormat="1" ht="14.25" thickBot="1" x14ac:dyDescent="0.2">
      <c r="B17" s="665"/>
      <c r="C17" s="578"/>
      <c r="D17" s="578"/>
      <c r="E17" s="578"/>
      <c r="F17" s="578"/>
      <c r="G17" s="578"/>
      <c r="H17" s="578"/>
      <c r="I17" s="578"/>
      <c r="J17" s="578"/>
      <c r="K17" s="578"/>
      <c r="L17" s="578"/>
      <c r="M17" s="578"/>
      <c r="N17" s="578"/>
      <c r="O17" s="578"/>
      <c r="P17" s="578"/>
      <c r="Q17" s="578"/>
      <c r="R17" s="578"/>
      <c r="S17" s="578"/>
      <c r="T17" s="578"/>
      <c r="U17" s="578"/>
      <c r="V17" s="578"/>
      <c r="W17" s="578"/>
      <c r="X17" s="578"/>
      <c r="Y17" s="578"/>
      <c r="Z17" s="578"/>
      <c r="AA17" s="578"/>
      <c r="AB17" s="578"/>
      <c r="AC17" s="666"/>
      <c r="AE17" s="105">
        <v>0.35763888888888901</v>
      </c>
    </row>
    <row r="18" spans="1:37" s="73" customFormat="1" ht="129.75" customHeight="1" x14ac:dyDescent="0.15">
      <c r="B18" s="147" t="s">
        <v>72</v>
      </c>
      <c r="C18" s="667" t="s">
        <v>125</v>
      </c>
      <c r="D18" s="667"/>
      <c r="E18" s="667"/>
      <c r="F18" s="667"/>
      <c r="G18" s="667"/>
      <c r="H18" s="667"/>
      <c r="I18" s="668"/>
      <c r="J18" s="695"/>
      <c r="K18" s="696"/>
      <c r="L18" s="696"/>
      <c r="M18" s="696"/>
      <c r="N18" s="696"/>
      <c r="O18" s="696"/>
      <c r="P18" s="696"/>
      <c r="Q18" s="696"/>
      <c r="R18" s="696"/>
      <c r="S18" s="696"/>
      <c r="T18" s="696"/>
      <c r="U18" s="696"/>
      <c r="V18" s="696"/>
      <c r="W18" s="696"/>
      <c r="X18" s="696"/>
      <c r="Y18" s="696"/>
      <c r="Z18" s="696"/>
      <c r="AA18" s="696"/>
      <c r="AB18" s="696"/>
      <c r="AC18" s="697"/>
      <c r="AE18" s="105">
        <v>0.36111111111111099</v>
      </c>
      <c r="AJ18" s="259"/>
      <c r="AK18" s="259"/>
    </row>
    <row r="19" spans="1:37" s="73" customFormat="1" ht="129.75" customHeight="1" x14ac:dyDescent="0.15">
      <c r="B19" s="148" t="s">
        <v>138</v>
      </c>
      <c r="C19" s="655" t="s">
        <v>124</v>
      </c>
      <c r="D19" s="655"/>
      <c r="E19" s="655"/>
      <c r="F19" s="655"/>
      <c r="G19" s="655"/>
      <c r="H19" s="655"/>
      <c r="I19" s="656"/>
      <c r="J19" s="689"/>
      <c r="K19" s="690"/>
      <c r="L19" s="690"/>
      <c r="M19" s="690"/>
      <c r="N19" s="690"/>
      <c r="O19" s="690"/>
      <c r="P19" s="690"/>
      <c r="Q19" s="690"/>
      <c r="R19" s="690"/>
      <c r="S19" s="690"/>
      <c r="T19" s="690"/>
      <c r="U19" s="690"/>
      <c r="V19" s="690"/>
      <c r="W19" s="690"/>
      <c r="X19" s="690"/>
      <c r="Y19" s="690"/>
      <c r="Z19" s="690"/>
      <c r="AA19" s="690"/>
      <c r="AB19" s="690"/>
      <c r="AC19" s="691"/>
      <c r="AE19" s="105">
        <v>0.36458333333333398</v>
      </c>
      <c r="AJ19" s="259"/>
      <c r="AK19" s="259"/>
    </row>
    <row r="20" spans="1:37" s="73" customFormat="1" ht="129.75" customHeight="1" x14ac:dyDescent="0.15">
      <c r="B20" s="148" t="s">
        <v>139</v>
      </c>
      <c r="C20" s="655" t="s">
        <v>329</v>
      </c>
      <c r="D20" s="655"/>
      <c r="E20" s="655"/>
      <c r="F20" s="655"/>
      <c r="G20" s="655"/>
      <c r="H20" s="655"/>
      <c r="I20" s="656"/>
      <c r="J20" s="689"/>
      <c r="K20" s="690"/>
      <c r="L20" s="690"/>
      <c r="M20" s="690"/>
      <c r="N20" s="690"/>
      <c r="O20" s="690"/>
      <c r="P20" s="690"/>
      <c r="Q20" s="690"/>
      <c r="R20" s="690"/>
      <c r="S20" s="690"/>
      <c r="T20" s="690"/>
      <c r="U20" s="690"/>
      <c r="V20" s="690"/>
      <c r="W20" s="690"/>
      <c r="X20" s="690"/>
      <c r="Y20" s="690"/>
      <c r="Z20" s="690"/>
      <c r="AA20" s="690"/>
      <c r="AB20" s="690"/>
      <c r="AC20" s="691"/>
      <c r="AE20" s="105">
        <v>0.36805555555555602</v>
      </c>
    </row>
    <row r="21" spans="1:37" s="73" customFormat="1" ht="129.75" customHeight="1" thickBot="1" x14ac:dyDescent="0.2">
      <c r="B21" s="149" t="s">
        <v>180</v>
      </c>
      <c r="C21" s="660" t="s">
        <v>328</v>
      </c>
      <c r="D21" s="660"/>
      <c r="E21" s="660"/>
      <c r="F21" s="660"/>
      <c r="G21" s="660"/>
      <c r="H21" s="660"/>
      <c r="I21" s="661"/>
      <c r="J21" s="692"/>
      <c r="K21" s="693"/>
      <c r="L21" s="693"/>
      <c r="M21" s="693"/>
      <c r="N21" s="693"/>
      <c r="O21" s="693"/>
      <c r="P21" s="693"/>
      <c r="Q21" s="693"/>
      <c r="R21" s="693"/>
      <c r="S21" s="693"/>
      <c r="T21" s="693"/>
      <c r="U21" s="693"/>
      <c r="V21" s="693"/>
      <c r="W21" s="693"/>
      <c r="X21" s="693"/>
      <c r="Y21" s="693"/>
      <c r="Z21" s="693"/>
      <c r="AA21" s="693"/>
      <c r="AB21" s="693"/>
      <c r="AC21" s="694"/>
      <c r="AE21" s="105">
        <v>0.37152777777777801</v>
      </c>
    </row>
    <row r="22" spans="1:37" s="73" customFormat="1" x14ac:dyDescent="0.15">
      <c r="AE22" s="105">
        <v>0.375</v>
      </c>
    </row>
    <row r="23" spans="1:37" s="6" customFormat="1" x14ac:dyDescent="0.15">
      <c r="AE23" s="105">
        <v>0.37847222222222299</v>
      </c>
    </row>
    <row r="24" spans="1:37" s="6" customFormat="1" x14ac:dyDescent="0.15">
      <c r="AE24" s="105">
        <v>0.38194444444444497</v>
      </c>
    </row>
    <row r="25" spans="1:37" s="6" customFormat="1" x14ac:dyDescent="0.15">
      <c r="AE25" s="105">
        <v>0.38541666666666702</v>
      </c>
    </row>
    <row r="26" spans="1:37" s="6" customFormat="1" x14ac:dyDescent="0.15">
      <c r="AE26" s="105">
        <v>0.38888888888889001</v>
      </c>
    </row>
    <row r="27" spans="1:37" s="6" customFormat="1" ht="17.25" x14ac:dyDescent="0.1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105">
        <v>0.39236111111111199</v>
      </c>
    </row>
    <row r="28" spans="1:37" s="6" customFormat="1" ht="17.25" x14ac:dyDescent="0.1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105">
        <v>0.39583333333333398</v>
      </c>
    </row>
    <row r="29" spans="1:37" s="6" customFormat="1" ht="17.25" x14ac:dyDescent="0.1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105">
        <v>0.39930555555555602</v>
      </c>
    </row>
    <row r="30" spans="1:37" s="6" customFormat="1" ht="17.25" x14ac:dyDescent="0.1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105">
        <v>0.40277777777777901</v>
      </c>
    </row>
    <row r="31" spans="1:37" s="6" customFormat="1" ht="17.25" x14ac:dyDescent="0.1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105">
        <v>0.406250000000001</v>
      </c>
    </row>
    <row r="32" spans="1:37" s="6" customFormat="1" ht="17.25" x14ac:dyDescent="0.1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105">
        <v>0.40972222222222299</v>
      </c>
    </row>
    <row r="33" spans="1:31" s="6" customFormat="1" ht="17.25" x14ac:dyDescent="0.1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105">
        <v>0.41319444444444497</v>
      </c>
    </row>
    <row r="34" spans="1:31" s="6" customFormat="1" ht="17.25" x14ac:dyDescent="0.1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105">
        <v>0.41666666666666802</v>
      </c>
    </row>
    <row r="35" spans="1:31" s="6" customFormat="1" ht="17.25" x14ac:dyDescent="0.1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105">
        <v>0.42013888888889001</v>
      </c>
    </row>
    <row r="36" spans="1:31" s="6" customFormat="1" ht="17.25" x14ac:dyDescent="0.1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105">
        <v>0.42361111111111199</v>
      </c>
    </row>
    <row r="37" spans="1:31" s="6" customFormat="1" ht="17.25" x14ac:dyDescent="0.1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105">
        <v>0.42708333333333398</v>
      </c>
    </row>
    <row r="38" spans="1:31" s="6" customFormat="1" ht="17.25" x14ac:dyDescent="0.1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105">
        <v>0.43055555555555702</v>
      </c>
    </row>
    <row r="39" spans="1:31" s="6" customFormat="1" ht="17.25" x14ac:dyDescent="0.1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105">
        <v>0.43402777777777901</v>
      </c>
    </row>
    <row r="40" spans="1:31" s="6" customFormat="1" ht="17.25" x14ac:dyDescent="0.1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105">
        <v>0.437500000000001</v>
      </c>
    </row>
    <row r="41" spans="1:31" s="6" customFormat="1" ht="17.25" x14ac:dyDescent="0.1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105">
        <v>0.44097222222222299</v>
      </c>
    </row>
    <row r="42" spans="1:31" s="6" customFormat="1" ht="17.25" x14ac:dyDescent="0.1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105">
        <v>0.44444444444444497</v>
      </c>
    </row>
    <row r="43" spans="1:31" s="6" customFormat="1" ht="17.25" x14ac:dyDescent="0.1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105">
        <v>0.44791666666666802</v>
      </c>
    </row>
    <row r="44" spans="1:31" s="6" customFormat="1" ht="17.25" x14ac:dyDescent="0.1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105">
        <v>0.45138888888889001</v>
      </c>
    </row>
    <row r="45" spans="1:31" s="6" customFormat="1" ht="17.25" x14ac:dyDescent="0.1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105">
        <v>0.45486111111111199</v>
      </c>
    </row>
    <row r="46" spans="1:31" s="6" customFormat="1" ht="17.25" x14ac:dyDescent="0.1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105">
        <v>0.45833333333333498</v>
      </c>
    </row>
    <row r="47" spans="1:31" s="6" customFormat="1" ht="17.25" x14ac:dyDescent="0.1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105">
        <v>0.46180555555555702</v>
      </c>
    </row>
    <row r="48" spans="1:31" s="6" customFormat="1" ht="17.25" x14ac:dyDescent="0.1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105">
        <v>0.46527777777777901</v>
      </c>
    </row>
    <row r="49" spans="1:31" s="6" customFormat="1" ht="17.25" x14ac:dyDescent="0.1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105">
        <v>0.468750000000001</v>
      </c>
    </row>
    <row r="50" spans="1:31" s="6" customFormat="1" ht="17.25"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105">
        <v>0.47222222222222399</v>
      </c>
    </row>
    <row r="51" spans="1:31" s="6" customFormat="1" ht="17.25"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105">
        <v>0.47569444444444597</v>
      </c>
    </row>
    <row r="52" spans="1:31" s="6" customFormat="1" ht="17.25"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105">
        <v>0.47916666666666802</v>
      </c>
    </row>
    <row r="53" spans="1:31" s="6" customFormat="1" ht="17.25"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105">
        <v>0.48263888888889001</v>
      </c>
    </row>
    <row r="54" spans="1:31" s="6" customFormat="1" ht="17.25"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105">
        <v>0.48611111111111299</v>
      </c>
    </row>
    <row r="55" spans="1:31" s="6" customFormat="1" ht="17.25"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105">
        <v>0.48958333333333498</v>
      </c>
    </row>
    <row r="56" spans="1:31" s="6" customFormat="1" ht="17.25"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105">
        <v>0.49305555555555702</v>
      </c>
    </row>
    <row r="57" spans="1:31" s="6" customFormat="1" ht="17.25"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105">
        <v>0.49652777777777901</v>
      </c>
    </row>
    <row r="58" spans="1:31" s="6" customFormat="1" ht="17.25"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105">
        <v>0.500000000000002</v>
      </c>
    </row>
    <row r="59" spans="1:31" s="6" customFormat="1" ht="17.25"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105">
        <v>0.50347222222222399</v>
      </c>
    </row>
    <row r="60" spans="1:31" s="6" customFormat="1" ht="17.25"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105">
        <v>0.50694444444444597</v>
      </c>
    </row>
    <row r="61" spans="1:31" s="6" customFormat="1" ht="17.25"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105">
        <v>0.51041666666666896</v>
      </c>
    </row>
    <row r="62" spans="1:31" s="6" customFormat="1" ht="17.25"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105">
        <v>0.51388888888889095</v>
      </c>
    </row>
    <row r="63" spans="1:31" s="6" customFormat="1" ht="17.25"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105">
        <v>0.51736111111111305</v>
      </c>
    </row>
    <row r="64" spans="1:31" s="6" customFormat="1" ht="17.25"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105">
        <v>0.52083333333333504</v>
      </c>
    </row>
    <row r="65" spans="1:31" s="6" customFormat="1" ht="17.25"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105">
        <v>0.52430555555555802</v>
      </c>
    </row>
    <row r="66" spans="1:31" s="6" customFormat="1" ht="17.25"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105">
        <v>0.52777777777778001</v>
      </c>
    </row>
    <row r="67" spans="1:31" s="6" customFormat="1" ht="17.25"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105">
        <v>0.531250000000002</v>
      </c>
    </row>
    <row r="68" spans="1:31" s="6" customFormat="1" ht="17.25"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105">
        <v>0.53472222222222399</v>
      </c>
    </row>
    <row r="69" spans="1:31" s="6" customFormat="1"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105">
        <v>0.53819444444444697</v>
      </c>
    </row>
    <row r="70" spans="1:31" s="6"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105">
        <v>0.54166666666666896</v>
      </c>
    </row>
    <row r="71" spans="1:31" s="6"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105">
        <v>0.54513888888889095</v>
      </c>
    </row>
    <row r="72" spans="1:31" s="6"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105">
        <v>0.54861111111111305</v>
      </c>
    </row>
    <row r="73" spans="1:31" s="6"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105">
        <v>0.55208333333333603</v>
      </c>
    </row>
    <row r="74" spans="1:31" s="6"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105">
        <v>0.55555555555555802</v>
      </c>
    </row>
    <row r="75" spans="1:31" s="6"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105">
        <v>0.55902777777778001</v>
      </c>
    </row>
    <row r="76" spans="1:31" s="6"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105">
        <v>0.562500000000003</v>
      </c>
    </row>
    <row r="77" spans="1:31" s="6"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105">
        <v>0.56597222222222499</v>
      </c>
    </row>
    <row r="78" spans="1:31" s="6"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105">
        <v>0.56944444444444697</v>
      </c>
    </row>
    <row r="79" spans="1:31" s="6"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105">
        <v>0.57291666666666896</v>
      </c>
    </row>
    <row r="80" spans="1:31" s="6"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105">
        <v>0.57638888888889195</v>
      </c>
    </row>
    <row r="81" spans="1:31" s="6"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105">
        <v>0.57986111111111405</v>
      </c>
    </row>
    <row r="82" spans="1:31" s="6"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105">
        <v>0.58333333333333603</v>
      </c>
    </row>
    <row r="83" spans="1:31" s="6"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105">
        <v>0.58680555555555802</v>
      </c>
    </row>
    <row r="84" spans="1:31" s="6"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105">
        <v>0.59027777777778101</v>
      </c>
    </row>
    <row r="85" spans="1:31" s="6"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105">
        <v>0.593750000000003</v>
      </c>
    </row>
    <row r="86" spans="1:31" s="6"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105">
        <v>0.59722222222222499</v>
      </c>
    </row>
    <row r="87" spans="1:31" s="6"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105">
        <v>0.60069444444444697</v>
      </c>
    </row>
    <row r="88" spans="1:31" s="6"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105">
        <v>0.60416666666666996</v>
      </c>
    </row>
    <row r="89" spans="1:31" s="6"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105">
        <v>0.60763888888889195</v>
      </c>
    </row>
    <row r="90" spans="1:31" s="6"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105">
        <v>0.61111111111111405</v>
      </c>
    </row>
    <row r="91" spans="1:31" s="6"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105">
        <v>0.61458333333333603</v>
      </c>
    </row>
    <row r="92" spans="1:31" s="6"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105">
        <v>0.61805555555555902</v>
      </c>
    </row>
    <row r="93" spans="1:31" s="6" customFormat="1" x14ac:dyDescent="0.15">
      <c r="A93" s="5"/>
      <c r="AD93" s="5"/>
      <c r="AE93" s="105">
        <v>0.62152777777778101</v>
      </c>
    </row>
    <row r="94" spans="1:31" x14ac:dyDescent="0.15">
      <c r="AE94" s="105">
        <v>0.625000000000003</v>
      </c>
    </row>
    <row r="95" spans="1:31" x14ac:dyDescent="0.15">
      <c r="AE95" s="105">
        <v>0.62847222222222598</v>
      </c>
    </row>
    <row r="96" spans="1:31" x14ac:dyDescent="0.15">
      <c r="AE96" s="105">
        <v>0.63194444444444797</v>
      </c>
    </row>
    <row r="97" spans="31:31" x14ac:dyDescent="0.15">
      <c r="AE97" s="105">
        <v>0.63541666666666996</v>
      </c>
    </row>
    <row r="98" spans="31:31" x14ac:dyDescent="0.15">
      <c r="AE98" s="105">
        <v>0.63888888888889195</v>
      </c>
    </row>
    <row r="99" spans="31:31" x14ac:dyDescent="0.15">
      <c r="AE99" s="105">
        <v>0.64236111111111505</v>
      </c>
    </row>
    <row r="100" spans="31:31" x14ac:dyDescent="0.15">
      <c r="AE100" s="105">
        <v>0.64583333333333703</v>
      </c>
    </row>
    <row r="101" spans="31:31" x14ac:dyDescent="0.15">
      <c r="AE101" s="105">
        <v>0.64930555555555902</v>
      </c>
    </row>
    <row r="102" spans="31:31" x14ac:dyDescent="0.15">
      <c r="AE102" s="105">
        <v>0.65277777777778101</v>
      </c>
    </row>
    <row r="103" spans="31:31" x14ac:dyDescent="0.15">
      <c r="AE103" s="105">
        <v>0.656250000000004</v>
      </c>
    </row>
    <row r="104" spans="31:31" x14ac:dyDescent="0.15">
      <c r="AE104" s="105">
        <v>0.65972222222222598</v>
      </c>
    </row>
    <row r="105" spans="31:31" x14ac:dyDescent="0.15">
      <c r="AE105" s="105">
        <v>0.66319444444444797</v>
      </c>
    </row>
    <row r="106" spans="31:31" x14ac:dyDescent="0.15">
      <c r="AE106" s="105">
        <v>0.66666666666666996</v>
      </c>
    </row>
    <row r="107" spans="31:31" x14ac:dyDescent="0.15">
      <c r="AE107" s="105">
        <v>0.67013888888889295</v>
      </c>
    </row>
    <row r="108" spans="31:31" x14ac:dyDescent="0.15">
      <c r="AE108" s="105">
        <v>0.67361111111111505</v>
      </c>
    </row>
    <row r="109" spans="31:31" x14ac:dyDescent="0.15">
      <c r="AE109" s="105">
        <v>0.67708333333333703</v>
      </c>
    </row>
    <row r="110" spans="31:31" x14ac:dyDescent="0.15">
      <c r="AE110" s="105">
        <v>0.68055555555556002</v>
      </c>
    </row>
    <row r="111" spans="31:31" x14ac:dyDescent="0.15">
      <c r="AE111" s="105">
        <v>0.68402777777778201</v>
      </c>
    </row>
    <row r="112" spans="31:31" x14ac:dyDescent="0.15">
      <c r="AE112" s="105">
        <v>0.687500000000004</v>
      </c>
    </row>
    <row r="113" spans="31:31" x14ac:dyDescent="0.15">
      <c r="AE113" s="105">
        <v>0.69097222222222598</v>
      </c>
    </row>
    <row r="114" spans="31:31" x14ac:dyDescent="0.15">
      <c r="AE114" s="105">
        <v>0.69444444444444897</v>
      </c>
    </row>
    <row r="115" spans="31:31" x14ac:dyDescent="0.15">
      <c r="AE115" s="105">
        <v>0.69791666666667096</v>
      </c>
    </row>
    <row r="116" spans="31:31" x14ac:dyDescent="0.15">
      <c r="AE116" s="105">
        <v>0.70138888888889295</v>
      </c>
    </row>
    <row r="117" spans="31:31" x14ac:dyDescent="0.15">
      <c r="AE117" s="105">
        <v>0.70486111111111505</v>
      </c>
    </row>
    <row r="118" spans="31:31" x14ac:dyDescent="0.15">
      <c r="AE118" s="105">
        <v>0.70833333333333803</v>
      </c>
    </row>
    <row r="119" spans="31:31" x14ac:dyDescent="0.15">
      <c r="AE119" s="105">
        <v>0.71180555555556002</v>
      </c>
    </row>
    <row r="120" spans="31:31" x14ac:dyDescent="0.15">
      <c r="AE120" s="105">
        <v>0.71527777777778201</v>
      </c>
    </row>
    <row r="121" spans="31:31" x14ac:dyDescent="0.15">
      <c r="AE121" s="105">
        <v>0.718750000000004</v>
      </c>
    </row>
    <row r="122" spans="31:31" x14ac:dyDescent="0.15">
      <c r="AE122" s="105">
        <v>0.72222222222222698</v>
      </c>
    </row>
    <row r="123" spans="31:31" x14ac:dyDescent="0.15">
      <c r="AE123" s="105">
        <v>0.72569444444444897</v>
      </c>
    </row>
    <row r="124" spans="31:31" x14ac:dyDescent="0.15">
      <c r="AE124" s="105">
        <v>0.72916666666667096</v>
      </c>
    </row>
    <row r="125" spans="31:31" x14ac:dyDescent="0.15">
      <c r="AE125" s="105">
        <v>0.73263888888889395</v>
      </c>
    </row>
    <row r="126" spans="31:31" x14ac:dyDescent="0.15">
      <c r="AE126" s="105">
        <v>0.73611111111111605</v>
      </c>
    </row>
    <row r="127" spans="31:31" x14ac:dyDescent="0.15">
      <c r="AE127" s="105">
        <v>0.73958333333333803</v>
      </c>
    </row>
    <row r="128" spans="31:31" x14ac:dyDescent="0.15">
      <c r="AE128" s="105">
        <v>0.74305555555556002</v>
      </c>
    </row>
    <row r="129" spans="31:31" x14ac:dyDescent="0.15">
      <c r="AE129" s="105">
        <v>0.74652777777778301</v>
      </c>
    </row>
    <row r="130" spans="31:31" x14ac:dyDescent="0.15">
      <c r="AE130" s="105">
        <v>0.750000000000005</v>
      </c>
    </row>
    <row r="131" spans="31:31" x14ac:dyDescent="0.15">
      <c r="AE131" s="105">
        <v>0.75347222222222698</v>
      </c>
    </row>
    <row r="132" spans="31:31" x14ac:dyDescent="0.15">
      <c r="AE132" s="105">
        <v>0.75694444444444897</v>
      </c>
    </row>
    <row r="133" spans="31:31" x14ac:dyDescent="0.15">
      <c r="AE133" s="105">
        <v>0.76041666666667196</v>
      </c>
    </row>
    <row r="134" spans="31:31" x14ac:dyDescent="0.15">
      <c r="AE134" s="105">
        <v>0.76388888888889395</v>
      </c>
    </row>
    <row r="135" spans="31:31" x14ac:dyDescent="0.15">
      <c r="AE135" s="105">
        <v>0.76736111111111605</v>
      </c>
    </row>
    <row r="136" spans="31:31" x14ac:dyDescent="0.15">
      <c r="AE136" s="105">
        <v>0.77083333333333803</v>
      </c>
    </row>
    <row r="137" spans="31:31" x14ac:dyDescent="0.15">
      <c r="AE137" s="105">
        <v>0.77430555555556102</v>
      </c>
    </row>
    <row r="138" spans="31:31" x14ac:dyDescent="0.15">
      <c r="AE138" s="105">
        <v>0.77777777777778301</v>
      </c>
    </row>
    <row r="139" spans="31:31" x14ac:dyDescent="0.15">
      <c r="AE139" s="105">
        <v>0.781250000000005</v>
      </c>
    </row>
    <row r="140" spans="31:31" x14ac:dyDescent="0.15">
      <c r="AE140" s="105">
        <v>0.78472222222222798</v>
      </c>
    </row>
    <row r="141" spans="31:31" x14ac:dyDescent="0.15">
      <c r="AE141" s="105">
        <v>0.78819444444444997</v>
      </c>
    </row>
    <row r="142" spans="31:31" x14ac:dyDescent="0.15">
      <c r="AE142" s="105">
        <v>0.79166666666667196</v>
      </c>
    </row>
  </sheetData>
  <mergeCells count="30">
    <mergeCell ref="C20:I20"/>
    <mergeCell ref="J20:AC20"/>
    <mergeCell ref="C21:I21"/>
    <mergeCell ref="J21:AC21"/>
    <mergeCell ref="B16:I17"/>
    <mergeCell ref="J16:AC17"/>
    <mergeCell ref="C18:I18"/>
    <mergeCell ref="J18:AC18"/>
    <mergeCell ref="C19:I19"/>
    <mergeCell ref="J19:AC19"/>
    <mergeCell ref="V10:X11"/>
    <mergeCell ref="Y10:AC11"/>
    <mergeCell ref="E11:I11"/>
    <mergeCell ref="M11:P11"/>
    <mergeCell ref="R11:U11"/>
    <mergeCell ref="B13:C14"/>
    <mergeCell ref="E13:U13"/>
    <mergeCell ref="V13:X14"/>
    <mergeCell ref="Y13:AC14"/>
    <mergeCell ref="E14:U14"/>
    <mergeCell ref="B3:AC3"/>
    <mergeCell ref="B6:C6"/>
    <mergeCell ref="D6:AC6"/>
    <mergeCell ref="B7:C7"/>
    <mergeCell ref="D7:AC7"/>
    <mergeCell ref="B10:C11"/>
    <mergeCell ref="E10:I10"/>
    <mergeCell ref="J10:K11"/>
    <mergeCell ref="M10:P10"/>
    <mergeCell ref="R10:U10"/>
  </mergeCells>
  <phoneticPr fontId="1"/>
  <dataValidations count="1">
    <dataValidation type="list" allowBlank="1" showInputMessage="1" showErrorMessage="1" sqref="M10:P11 R10:U11" xr:uid="{00000000-0002-0000-1E00-000000000000}">
      <formula1>$AE$10:$AE$142</formula1>
    </dataValidation>
  </dataValidations>
  <pageMargins left="0.7" right="0.7" top="0.75" bottom="0.75" header="0.3" footer="0.3"/>
  <pageSetup paperSize="9" orientation="portrait" horizontalDpi="300" verticalDpi="300"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
    <tabColor rgb="FF00B050"/>
  </sheetPr>
  <dimension ref="A1:CQ63"/>
  <sheetViews>
    <sheetView showZeros="0" topLeftCell="C1" zoomScale="85" zoomScaleNormal="85" workbookViewId="0">
      <selection activeCell="K14" sqref="K14"/>
    </sheetView>
  </sheetViews>
  <sheetFormatPr defaultRowHeight="13.5" x14ac:dyDescent="0.15"/>
  <cols>
    <col min="1" max="2" width="10" style="33" customWidth="1"/>
    <col min="3" max="3" width="9" style="33"/>
    <col min="4" max="4" width="9" style="33" bestFit="1" customWidth="1"/>
    <col min="5" max="6" width="11.125" style="33" customWidth="1"/>
    <col min="7" max="7" width="19" style="33" customWidth="1"/>
    <col min="8" max="9" width="12.5" style="33" customWidth="1"/>
    <col min="10" max="10" width="21.5" style="33" bestFit="1" customWidth="1"/>
    <col min="11" max="12" width="11" style="33" customWidth="1"/>
    <col min="13" max="15" width="9" style="33"/>
    <col min="16" max="18" width="9" style="33" customWidth="1"/>
    <col min="19" max="20" width="19.5" style="33" customWidth="1"/>
    <col min="21" max="22" width="13.5" style="33" customWidth="1"/>
    <col min="23" max="23" width="17.625" style="33" customWidth="1"/>
    <col min="24" max="80" width="9" style="33" customWidth="1"/>
    <col min="81" max="16384" width="9" style="33"/>
  </cols>
  <sheetData>
    <row r="1" spans="1:70" ht="18.75" x14ac:dyDescent="0.15">
      <c r="A1" s="53" t="s">
        <v>136</v>
      </c>
      <c r="B1" s="53"/>
      <c r="F1" s="188" t="s">
        <v>203</v>
      </c>
      <c r="G1" s="193"/>
    </row>
    <row r="2" spans="1:70" x14ac:dyDescent="0.15">
      <c r="A2" s="40"/>
      <c r="B2" s="185"/>
      <c r="C2" s="706" t="s">
        <v>73</v>
      </c>
      <c r="D2" s="707"/>
      <c r="E2" s="707"/>
      <c r="F2" s="707"/>
      <c r="G2" s="707"/>
      <c r="H2" s="707"/>
      <c r="I2" s="707"/>
      <c r="J2" s="708" t="s">
        <v>74</v>
      </c>
      <c r="K2" s="709"/>
      <c r="L2" s="709"/>
      <c r="M2" s="709"/>
      <c r="N2" s="709"/>
      <c r="O2" s="709"/>
      <c r="P2" s="710"/>
      <c r="Q2" s="708" t="s">
        <v>104</v>
      </c>
      <c r="R2" s="709"/>
      <c r="S2" s="709"/>
      <c r="T2" s="709"/>
      <c r="U2" s="709"/>
      <c r="V2" s="709"/>
      <c r="W2" s="711"/>
    </row>
    <row r="3" spans="1:70" customFormat="1" ht="40.5" x14ac:dyDescent="0.15">
      <c r="A3" s="174" t="s">
        <v>18</v>
      </c>
      <c r="B3" s="186" t="s">
        <v>203</v>
      </c>
      <c r="C3" s="175" t="s">
        <v>23</v>
      </c>
      <c r="D3" s="176" t="s">
        <v>331</v>
      </c>
      <c r="E3" s="177" t="s">
        <v>22</v>
      </c>
      <c r="F3" s="177" t="s">
        <v>21</v>
      </c>
      <c r="G3" s="176" t="s">
        <v>4</v>
      </c>
      <c r="H3" s="176" t="s">
        <v>2</v>
      </c>
      <c r="I3" s="176" t="s">
        <v>20</v>
      </c>
      <c r="J3" s="177" t="s">
        <v>155</v>
      </c>
      <c r="K3" s="177" t="s">
        <v>156</v>
      </c>
      <c r="L3" s="177" t="s">
        <v>157</v>
      </c>
      <c r="M3" s="177" t="s">
        <v>158</v>
      </c>
      <c r="N3" s="177" t="s">
        <v>159</v>
      </c>
      <c r="O3" s="177" t="s">
        <v>160</v>
      </c>
      <c r="P3" s="177" t="s">
        <v>161</v>
      </c>
      <c r="Q3" s="177" t="s">
        <v>162</v>
      </c>
      <c r="R3" s="177" t="s">
        <v>163</v>
      </c>
      <c r="S3" s="177" t="s">
        <v>164</v>
      </c>
      <c r="T3" s="177" t="s">
        <v>165</v>
      </c>
      <c r="U3" s="177" t="s">
        <v>166</v>
      </c>
      <c r="V3" s="177" t="s">
        <v>167</v>
      </c>
      <c r="W3" s="178" t="s">
        <v>168</v>
      </c>
      <c r="Y3" s="33"/>
      <c r="Z3" s="33"/>
      <c r="AA3" s="33"/>
      <c r="AB3" s="33"/>
      <c r="AC3" s="33"/>
      <c r="AL3" s="33"/>
      <c r="AN3" s="33"/>
      <c r="AO3" s="33"/>
      <c r="BA3" s="33"/>
      <c r="BD3" s="33"/>
      <c r="BM3" s="33"/>
      <c r="BP3" s="33"/>
    </row>
    <row r="4" spans="1:70" customFormat="1" x14ac:dyDescent="0.15">
      <c r="A4" s="69" t="s">
        <v>19</v>
      </c>
      <c r="B4" s="189" t="str">
        <f>IF(ISBLANK(G1),"",G1)</f>
        <v/>
      </c>
      <c r="C4" s="179" t="s">
        <v>221</v>
      </c>
      <c r="D4" s="180" t="s">
        <v>169</v>
      </c>
      <c r="E4" s="181" t="str">
        <f>IF(ISBLANK(シート1!D7),"",シート1!D7)</f>
        <v/>
      </c>
      <c r="F4" s="181" t="str">
        <f>IF(ISBLANK(シート1!H7),"",シート1!H7)</f>
        <v/>
      </c>
      <c r="G4" s="182" t="str">
        <f>IF(ISBLANK(シート1!D9),"",シート1!D9)</f>
        <v/>
      </c>
      <c r="H4" s="180" t="str">
        <f>IF(ISBLANK(シート1!N7),"",シート1!N7)</f>
        <v/>
      </c>
      <c r="I4" s="180" t="str">
        <f>IF(ISBLANK(シート1!N9),"",シート1!N9)</f>
        <v/>
      </c>
      <c r="J4" s="181" t="str">
        <f>IF(ISBLANK(シート1!D14),"",シート1!D14)</f>
        <v/>
      </c>
      <c r="K4" s="182" t="str">
        <f>IF(ISBLANK(シート1!B16),"",シート1!B16)</f>
        <v/>
      </c>
      <c r="L4" s="181" t="str">
        <f>IF(ISBLANK(シート1!D27),"",シート1!D27)</f>
        <v/>
      </c>
      <c r="M4" s="182" t="str">
        <f>IF(ISBLANK(シート1!D25),"",シート1!D25)</f>
        <v/>
      </c>
      <c r="N4" s="182" t="str">
        <f>IF(ISBLANK(シート1!I25),"",シート1!I25)</f>
        <v/>
      </c>
      <c r="O4" s="182" t="str">
        <f>IF(ISBLANK(シート1!I27),"",シート1!I27)</f>
        <v/>
      </c>
      <c r="P4" s="180" t="str">
        <f>IF(ISBLANK(シート1!B29),"",シート1!B29)</f>
        <v/>
      </c>
      <c r="Q4" s="181" t="str">
        <f>IF(ISBLANK(シート1!D39),"",シート1!D39)</f>
        <v/>
      </c>
      <c r="R4" s="182" t="str">
        <f>IF(ISBLANK(シート1!B41),"",シート1!B41)</f>
        <v/>
      </c>
      <c r="S4" s="181" t="str">
        <f>IF(ISBLANK(シート1!D52),"",シート1!D52)</f>
        <v/>
      </c>
      <c r="T4" s="182" t="str">
        <f>IF(ISBLANK(シート1!D50),"",シート1!D50)</f>
        <v/>
      </c>
      <c r="U4" s="182" t="str">
        <f>IF(ISBLANK(シート1!I50),"",シート1!I50)</f>
        <v/>
      </c>
      <c r="V4" s="183" t="str">
        <f>IF(ISBLANK(シート1!I52),"",シート1!I52)</f>
        <v/>
      </c>
      <c r="W4" s="184" t="str">
        <f>IF(ISBLANK(シート1!B54),"",シート1!B54)</f>
        <v/>
      </c>
      <c r="Y4" s="33"/>
      <c r="Z4" s="33"/>
      <c r="AA4" s="33"/>
      <c r="AB4" s="33"/>
      <c r="AC4" s="33"/>
      <c r="AL4" s="33"/>
      <c r="AN4" s="33"/>
      <c r="AO4" s="33"/>
      <c r="BA4" s="33"/>
      <c r="BB4" s="33"/>
      <c r="BD4" s="33"/>
      <c r="BM4" s="33"/>
      <c r="BN4" s="33"/>
      <c r="BP4" s="33"/>
    </row>
    <row r="5" spans="1:70" customFormat="1" x14ac:dyDescent="0.15">
      <c r="A5" s="34"/>
      <c r="B5" s="34"/>
      <c r="C5" s="50"/>
      <c r="D5" s="50"/>
      <c r="E5" s="51"/>
      <c r="F5" s="51"/>
      <c r="G5" s="52"/>
      <c r="H5" s="50"/>
      <c r="I5" s="50"/>
      <c r="J5" s="52"/>
      <c r="K5" s="52"/>
      <c r="L5" s="52"/>
      <c r="M5" s="33"/>
      <c r="N5" s="50"/>
      <c r="O5" s="33"/>
      <c r="P5" s="33"/>
      <c r="Q5" s="33"/>
      <c r="R5" s="50"/>
      <c r="S5" s="52"/>
      <c r="T5" s="52"/>
      <c r="U5" s="52"/>
      <c r="V5" s="52"/>
      <c r="W5" s="52"/>
      <c r="X5" s="33"/>
      <c r="Y5" s="33"/>
      <c r="Z5" s="33"/>
      <c r="AA5" s="33"/>
      <c r="AB5" s="33"/>
      <c r="AC5" s="33"/>
      <c r="AD5" s="33"/>
      <c r="AE5" s="33"/>
      <c r="AF5" s="33"/>
      <c r="AG5" s="33"/>
      <c r="AH5" s="33"/>
      <c r="AI5" s="33"/>
      <c r="AJ5" s="33"/>
      <c r="AK5" s="33"/>
      <c r="AL5" s="33"/>
      <c r="AN5" s="33"/>
      <c r="AO5" s="33"/>
      <c r="BA5" s="33"/>
      <c r="BB5" s="33"/>
      <c r="BD5" s="33"/>
      <c r="BM5" s="33"/>
      <c r="BN5" s="33"/>
      <c r="BP5" s="33"/>
    </row>
    <row r="6" spans="1:70" customFormat="1" x14ac:dyDescent="0.15">
      <c r="A6" s="34"/>
      <c r="B6" s="34"/>
      <c r="C6" s="50"/>
      <c r="D6" s="50"/>
      <c r="E6" s="51"/>
      <c r="F6" s="51"/>
      <c r="G6" s="52"/>
      <c r="H6" s="50"/>
      <c r="I6" s="50"/>
      <c r="J6" s="52"/>
      <c r="K6" s="52"/>
      <c r="L6" s="52"/>
      <c r="M6" s="33"/>
      <c r="N6" s="50"/>
      <c r="O6" s="33"/>
      <c r="P6" s="33"/>
      <c r="Q6" s="33"/>
      <c r="R6" s="50"/>
      <c r="S6" s="52"/>
      <c r="T6" s="52"/>
      <c r="U6" s="52"/>
      <c r="V6" s="52"/>
      <c r="W6" s="52"/>
      <c r="X6" s="33"/>
      <c r="Y6" s="33"/>
      <c r="Z6" s="33"/>
      <c r="AA6" s="33"/>
      <c r="AB6" s="33"/>
      <c r="AC6" s="33"/>
      <c r="AD6" s="33"/>
      <c r="AE6" s="33"/>
      <c r="AF6" s="33"/>
      <c r="AG6" s="33"/>
      <c r="AH6" s="33"/>
      <c r="AI6" s="33"/>
      <c r="AJ6" s="33"/>
      <c r="AK6" s="33"/>
      <c r="AL6" s="33"/>
      <c r="AN6" s="33"/>
      <c r="BA6" s="33"/>
      <c r="BM6" s="33"/>
    </row>
    <row r="7" spans="1:70" ht="18.75" x14ac:dyDescent="0.15">
      <c r="A7" s="53" t="s">
        <v>137</v>
      </c>
      <c r="B7" s="53"/>
      <c r="F7" s="188" t="s">
        <v>203</v>
      </c>
      <c r="G7" s="193"/>
    </row>
    <row r="8" spans="1:70" s="35" customFormat="1" x14ac:dyDescent="0.15">
      <c r="A8" s="40"/>
      <c r="B8" s="185"/>
      <c r="C8" s="706" t="s">
        <v>73</v>
      </c>
      <c r="D8" s="707"/>
      <c r="E8" s="707"/>
      <c r="F8" s="707"/>
      <c r="G8" s="707"/>
      <c r="H8" s="707"/>
      <c r="I8" s="707"/>
      <c r="J8" s="707"/>
      <c r="K8" s="707"/>
      <c r="L8" s="707"/>
      <c r="M8" s="707"/>
      <c r="N8" s="713"/>
      <c r="O8" s="41"/>
      <c r="P8" s="712" t="s">
        <v>74</v>
      </c>
      <c r="Q8" s="709"/>
      <c r="R8" s="709"/>
      <c r="S8" s="709"/>
      <c r="T8" s="709"/>
      <c r="U8" s="709"/>
      <c r="V8" s="709"/>
      <c r="W8" s="709"/>
      <c r="X8" s="709"/>
      <c r="Y8" s="709"/>
      <c r="Z8" s="709"/>
      <c r="AA8" s="709"/>
      <c r="AB8" s="709"/>
      <c r="AC8" s="711"/>
      <c r="AD8" s="712" t="s">
        <v>88</v>
      </c>
      <c r="AE8" s="709"/>
      <c r="AF8" s="709"/>
      <c r="AG8" s="709"/>
      <c r="AH8" s="709"/>
      <c r="AI8" s="709"/>
      <c r="AJ8" s="709"/>
      <c r="AK8" s="709"/>
      <c r="AL8" s="709"/>
      <c r="AM8" s="709"/>
      <c r="AN8" s="709"/>
      <c r="AO8" s="709"/>
      <c r="AP8" s="709"/>
      <c r="AQ8" s="711"/>
      <c r="AR8" s="712" t="s">
        <v>89</v>
      </c>
      <c r="AS8" s="709"/>
      <c r="AT8" s="709"/>
      <c r="AU8" s="709"/>
      <c r="AV8" s="709"/>
      <c r="AW8" s="709"/>
      <c r="AX8" s="709"/>
      <c r="AY8" s="709"/>
      <c r="AZ8" s="709"/>
      <c r="BA8" s="709"/>
      <c r="BB8" s="709"/>
      <c r="BC8" s="709"/>
      <c r="BD8" s="709"/>
      <c r="BE8" s="711"/>
      <c r="BF8" s="712" t="s">
        <v>93</v>
      </c>
      <c r="BG8" s="709"/>
      <c r="BH8" s="709"/>
      <c r="BI8" s="709"/>
      <c r="BJ8" s="709"/>
      <c r="BK8" s="709"/>
      <c r="BL8" s="709"/>
      <c r="BM8" s="709"/>
      <c r="BN8" s="709"/>
      <c r="BO8" s="709"/>
      <c r="BP8" s="709"/>
      <c r="BQ8" s="709"/>
      <c r="BR8" s="711"/>
    </row>
    <row r="9" spans="1:70" customFormat="1" ht="27" x14ac:dyDescent="0.15">
      <c r="A9" s="42" t="s">
        <v>18</v>
      </c>
      <c r="B9" s="187" t="s">
        <v>203</v>
      </c>
      <c r="C9" s="43" t="s">
        <v>23</v>
      </c>
      <c r="D9" s="44" t="s">
        <v>331</v>
      </c>
      <c r="E9" s="44" t="s">
        <v>107</v>
      </c>
      <c r="F9" s="45" t="s">
        <v>109</v>
      </c>
      <c r="G9" s="45" t="s">
        <v>110</v>
      </c>
      <c r="H9" s="44" t="s">
        <v>108</v>
      </c>
      <c r="I9" s="45" t="s">
        <v>111</v>
      </c>
      <c r="J9" s="45" t="s">
        <v>110</v>
      </c>
      <c r="K9" s="44" t="s">
        <v>105</v>
      </c>
      <c r="L9" s="44" t="s">
        <v>106</v>
      </c>
      <c r="M9" s="44" t="s">
        <v>2</v>
      </c>
      <c r="N9" s="46" t="s">
        <v>20</v>
      </c>
      <c r="O9" s="47" t="s">
        <v>112</v>
      </c>
      <c r="P9" s="71" t="s">
        <v>170</v>
      </c>
      <c r="Q9" s="48" t="s">
        <v>75</v>
      </c>
      <c r="R9" s="45" t="s">
        <v>76</v>
      </c>
      <c r="S9" s="45" t="s">
        <v>77</v>
      </c>
      <c r="T9" s="45" t="s">
        <v>78</v>
      </c>
      <c r="U9" s="45" t="s">
        <v>79</v>
      </c>
      <c r="V9" s="45" t="s">
        <v>80</v>
      </c>
      <c r="W9" s="45" t="s">
        <v>81</v>
      </c>
      <c r="X9" s="45" t="s">
        <v>82</v>
      </c>
      <c r="Y9" s="45" t="s">
        <v>83</v>
      </c>
      <c r="Z9" s="45" t="s">
        <v>84</v>
      </c>
      <c r="AA9" s="45" t="s">
        <v>85</v>
      </c>
      <c r="AB9" s="45" t="s">
        <v>86</v>
      </c>
      <c r="AC9" s="49" t="s">
        <v>87</v>
      </c>
      <c r="AD9" s="72" t="s">
        <v>170</v>
      </c>
      <c r="AE9" s="48" t="s">
        <v>75</v>
      </c>
      <c r="AF9" s="45" t="s">
        <v>76</v>
      </c>
      <c r="AG9" s="45" t="s">
        <v>77</v>
      </c>
      <c r="AH9" s="45" t="s">
        <v>78</v>
      </c>
      <c r="AI9" s="45" t="s">
        <v>79</v>
      </c>
      <c r="AJ9" s="45" t="s">
        <v>80</v>
      </c>
      <c r="AK9" s="45" t="s">
        <v>81</v>
      </c>
      <c r="AL9" s="45" t="s">
        <v>82</v>
      </c>
      <c r="AM9" s="45" t="s">
        <v>83</v>
      </c>
      <c r="AN9" s="45" t="s">
        <v>84</v>
      </c>
      <c r="AO9" s="45" t="s">
        <v>85</v>
      </c>
      <c r="AP9" s="45" t="s">
        <v>86</v>
      </c>
      <c r="AQ9" s="49" t="s">
        <v>87</v>
      </c>
      <c r="AR9" s="72" t="s">
        <v>170</v>
      </c>
      <c r="AS9" s="48" t="s">
        <v>75</v>
      </c>
      <c r="AT9" s="45" t="s">
        <v>76</v>
      </c>
      <c r="AU9" s="45" t="s">
        <v>77</v>
      </c>
      <c r="AV9" s="45" t="s">
        <v>78</v>
      </c>
      <c r="AW9" s="45" t="s">
        <v>79</v>
      </c>
      <c r="AX9" s="45" t="s">
        <v>80</v>
      </c>
      <c r="AY9" s="45" t="s">
        <v>81</v>
      </c>
      <c r="AZ9" s="45" t="s">
        <v>82</v>
      </c>
      <c r="BA9" s="45" t="s">
        <v>83</v>
      </c>
      <c r="BB9" s="45" t="s">
        <v>84</v>
      </c>
      <c r="BC9" s="45" t="s">
        <v>85</v>
      </c>
      <c r="BD9" s="45" t="s">
        <v>86</v>
      </c>
      <c r="BE9" s="49" t="s">
        <v>87</v>
      </c>
      <c r="BF9" s="48" t="s">
        <v>90</v>
      </c>
      <c r="BG9" s="45" t="s">
        <v>91</v>
      </c>
      <c r="BH9" s="45" t="s">
        <v>92</v>
      </c>
      <c r="BI9" s="45" t="s">
        <v>94</v>
      </c>
      <c r="BJ9" s="45" t="s">
        <v>95</v>
      </c>
      <c r="BK9" s="45" t="s">
        <v>96</v>
      </c>
      <c r="BL9" s="45" t="s">
        <v>97</v>
      </c>
      <c r="BM9" s="45" t="s">
        <v>98</v>
      </c>
      <c r="BN9" s="45" t="s">
        <v>99</v>
      </c>
      <c r="BO9" s="45" t="s">
        <v>100</v>
      </c>
      <c r="BP9" s="45" t="s">
        <v>101</v>
      </c>
      <c r="BQ9" s="45" t="s">
        <v>102</v>
      </c>
      <c r="BR9" s="49" t="s">
        <v>103</v>
      </c>
    </row>
    <row r="10" spans="1:70" customFormat="1" x14ac:dyDescent="0.15">
      <c r="A10" s="298" t="s">
        <v>362</v>
      </c>
      <c r="B10" s="299" t="str">
        <f>IF(ISBLANK($G$7),"",$G$7)</f>
        <v/>
      </c>
      <c r="C10" s="300" t="s">
        <v>221</v>
      </c>
      <c r="D10" s="301">
        <v>1</v>
      </c>
      <c r="E10" s="302">
        <f>'シート2-1'!$E$10</f>
        <v>0</v>
      </c>
      <c r="F10" s="303">
        <f>'シート2-1'!$M$10</f>
        <v>0</v>
      </c>
      <c r="G10" s="303">
        <f>'シート2-1'!$R$10</f>
        <v>0</v>
      </c>
      <c r="H10" s="302">
        <f>'シート2-1'!$E$11</f>
        <v>0</v>
      </c>
      <c r="I10" s="303">
        <f>'シート2-1'!$M$11</f>
        <v>0</v>
      </c>
      <c r="J10" s="303">
        <f>'シート2-1'!$R$11</f>
        <v>0</v>
      </c>
      <c r="K10" s="304">
        <f>'シート2-1'!$E$13</f>
        <v>0</v>
      </c>
      <c r="L10" s="304">
        <f>'シート2-1'!$E$14</f>
        <v>0</v>
      </c>
      <c r="M10" s="304" t="str">
        <f>'シート2-1'!$Y$10</f>
        <v/>
      </c>
      <c r="N10" s="304" t="str">
        <f>'シート2-1'!$Y$13</f>
        <v/>
      </c>
      <c r="O10" s="305">
        <v>3</v>
      </c>
      <c r="P10" s="302">
        <f>'シート2-1'!$P$18</f>
        <v>0</v>
      </c>
      <c r="Q10" s="304">
        <f>'シート2-1'!$P$19</f>
        <v>0</v>
      </c>
      <c r="R10" s="304">
        <f>'シート2-1'!$P$20</f>
        <v>0</v>
      </c>
      <c r="S10" s="304">
        <f>'シート2-1'!$P$21</f>
        <v>0</v>
      </c>
      <c r="T10" s="304">
        <f>'シート2-1'!$P$22</f>
        <v>0</v>
      </c>
      <c r="U10" s="304">
        <f>'シート2-1'!$P$23</f>
        <v>0</v>
      </c>
      <c r="V10" s="304">
        <f>'シート2-1'!$P$24</f>
        <v>0</v>
      </c>
      <c r="W10" s="304">
        <f>'シート2-1'!$P$25</f>
        <v>0</v>
      </c>
      <c r="X10" s="304">
        <f>'シート2-1'!$P$26</f>
        <v>0</v>
      </c>
      <c r="Y10" s="304">
        <f>'シート2-1'!$P$27</f>
        <v>0</v>
      </c>
      <c r="Z10" s="304">
        <f>'シート2-1'!$P$28</f>
        <v>0</v>
      </c>
      <c r="AA10" s="304">
        <f>'シート2-1'!$P$29</f>
        <v>0</v>
      </c>
      <c r="AB10" s="304">
        <f>'シート2-1'!$P$30</f>
        <v>0</v>
      </c>
      <c r="AC10" s="304">
        <f>'シート2-1'!$P$31</f>
        <v>0</v>
      </c>
      <c r="AD10" s="302">
        <f>'シート2-1'!$S$18</f>
        <v>0</v>
      </c>
      <c r="AE10" s="304">
        <f>'シート2-1'!$S$19</f>
        <v>0</v>
      </c>
      <c r="AF10" s="304">
        <f>'シート2-1'!$S$20</f>
        <v>0</v>
      </c>
      <c r="AG10" s="304">
        <f>'シート2-1'!$S$21</f>
        <v>0</v>
      </c>
      <c r="AH10" s="304">
        <f>'シート2-1'!$S$22</f>
        <v>0</v>
      </c>
      <c r="AI10" s="304">
        <f>'シート2-1'!$S$23</f>
        <v>0</v>
      </c>
      <c r="AJ10" s="304">
        <f>'シート2-1'!$S$24</f>
        <v>0</v>
      </c>
      <c r="AK10" s="304">
        <f>'シート2-1'!$S$25</f>
        <v>0</v>
      </c>
      <c r="AL10" s="304">
        <f>'シート2-1'!$S$26</f>
        <v>0</v>
      </c>
      <c r="AM10" s="304">
        <f>'シート2-1'!$S$27</f>
        <v>0</v>
      </c>
      <c r="AN10" s="304">
        <f>'シート2-1'!$S$28</f>
        <v>0</v>
      </c>
      <c r="AO10" s="304">
        <f>'シート2-1'!$S$29</f>
        <v>0</v>
      </c>
      <c r="AP10" s="304">
        <f>'シート2-1'!$S$30</f>
        <v>0</v>
      </c>
      <c r="AQ10" s="304">
        <f>'シート2-1'!$S$31</f>
        <v>0</v>
      </c>
      <c r="AR10" s="302">
        <f>'シート2-1'!$V$18</f>
        <v>0</v>
      </c>
      <c r="AS10" s="304">
        <f>'シート2-1'!$V$19</f>
        <v>0</v>
      </c>
      <c r="AT10" s="304">
        <f>'シート2-1'!$V$20</f>
        <v>0</v>
      </c>
      <c r="AU10" s="304">
        <f>'シート2-1'!$V$21</f>
        <v>0</v>
      </c>
      <c r="AV10" s="304">
        <f>'シート2-1'!$V$22</f>
        <v>0</v>
      </c>
      <c r="AW10" s="304">
        <f>'シート2-1'!$V$23</f>
        <v>0</v>
      </c>
      <c r="AX10" s="304">
        <f>'シート2-1'!$V$24</f>
        <v>0</v>
      </c>
      <c r="AY10" s="304">
        <f>'シート2-1'!$V$25</f>
        <v>0</v>
      </c>
      <c r="AZ10" s="304">
        <f>'シート2-1'!$V$26</f>
        <v>0</v>
      </c>
      <c r="BA10" s="304">
        <f>'シート2-1'!$V$27</f>
        <v>0</v>
      </c>
      <c r="BB10" s="304">
        <f>'シート2-1'!$V$28</f>
        <v>0</v>
      </c>
      <c r="BC10" s="304">
        <f>'シート2-1'!$V$29</f>
        <v>0</v>
      </c>
      <c r="BD10" s="304">
        <f>'シート2-1'!$V$30</f>
        <v>0</v>
      </c>
      <c r="BE10" s="304">
        <f>'シート2-1'!$V$31</f>
        <v>0</v>
      </c>
      <c r="BF10" s="304">
        <f>'シート2-1'!$Y$19</f>
        <v>0</v>
      </c>
      <c r="BG10" s="304">
        <f>'シート2-1'!$Y$20</f>
        <v>0</v>
      </c>
      <c r="BH10" s="304">
        <f>'シート2-1'!$Y$21</f>
        <v>0</v>
      </c>
      <c r="BI10" s="304">
        <f>'シート2-1'!$Y$22</f>
        <v>0</v>
      </c>
      <c r="BJ10" s="304">
        <f>'シート2-1'!$Y$23</f>
        <v>0</v>
      </c>
      <c r="BK10" s="304">
        <f>'シート2-1'!$Y$24</f>
        <v>0</v>
      </c>
      <c r="BL10" s="304">
        <f>'シート2-1'!$Y$25</f>
        <v>0</v>
      </c>
      <c r="BM10" s="304">
        <f>'シート2-1'!$Y$26</f>
        <v>0</v>
      </c>
      <c r="BN10" s="304">
        <f>'シート2-1'!$Y$27</f>
        <v>0</v>
      </c>
      <c r="BO10" s="304">
        <f>'シート2-1'!$Y$28</f>
        <v>0</v>
      </c>
      <c r="BP10" s="304">
        <f>'シート2-1'!$Y$29</f>
        <v>0</v>
      </c>
      <c r="BQ10" s="304">
        <f>'シート2-1'!$Y$30</f>
        <v>0</v>
      </c>
      <c r="BR10" s="304">
        <f>'シート2-1'!$Y$31</f>
        <v>0</v>
      </c>
    </row>
    <row r="11" spans="1:70" customFormat="1" x14ac:dyDescent="0.15">
      <c r="A11" s="157" t="s">
        <v>363</v>
      </c>
      <c r="B11" s="191" t="str">
        <f>IF(ISBLANK($G$7),"",$G$7)</f>
        <v/>
      </c>
      <c r="C11" s="166" t="s">
        <v>221</v>
      </c>
      <c r="D11" s="277">
        <v>2</v>
      </c>
      <c r="E11" s="306">
        <f>'シート2-2'!$E$10</f>
        <v>0</v>
      </c>
      <c r="F11" s="307">
        <f>'シート2-2'!$M$10</f>
        <v>0</v>
      </c>
      <c r="G11" s="307">
        <f>'シート2-2'!$R$10</f>
        <v>0</v>
      </c>
      <c r="H11" s="306">
        <f>'シート2-2'!$E$11</f>
        <v>0</v>
      </c>
      <c r="I11" s="307">
        <f>'シート2-2'!$M$11</f>
        <v>0</v>
      </c>
      <c r="J11" s="307">
        <f>'シート2-2'!$R$11</f>
        <v>0</v>
      </c>
      <c r="K11" s="308">
        <f>'シート2-2'!$E$13</f>
        <v>0</v>
      </c>
      <c r="L11" s="308">
        <f>'シート2-2'!$E$14</f>
        <v>0</v>
      </c>
      <c r="M11" s="308" t="str">
        <f>'シート2-2'!$Y$10</f>
        <v/>
      </c>
      <c r="N11" s="308" t="str">
        <f>'シート2-2'!$Y$13</f>
        <v/>
      </c>
      <c r="O11" s="309">
        <v>6</v>
      </c>
      <c r="P11" s="306">
        <f>'シート2-2'!$P$18</f>
        <v>0</v>
      </c>
      <c r="Q11" s="308">
        <f>'シート2-2'!$P$19</f>
        <v>0</v>
      </c>
      <c r="R11" s="308">
        <f>'シート2-2'!$P$20</f>
        <v>0</v>
      </c>
      <c r="S11" s="308">
        <f>'シート2-2'!$P$21</f>
        <v>0</v>
      </c>
      <c r="T11" s="308">
        <f>'シート2-2'!$P$22</f>
        <v>0</v>
      </c>
      <c r="U11" s="308">
        <f>'シート2-2'!$P$23</f>
        <v>0</v>
      </c>
      <c r="V11" s="308">
        <f>'シート2-2'!$P$24</f>
        <v>0</v>
      </c>
      <c r="W11" s="308">
        <f>'シート2-2'!$P$25</f>
        <v>0</v>
      </c>
      <c r="X11" s="308">
        <f>'シート2-2'!$P$26</f>
        <v>0</v>
      </c>
      <c r="Y11" s="308">
        <f>'シート2-2'!$P$27</f>
        <v>0</v>
      </c>
      <c r="Z11" s="308">
        <f>'シート2-2'!$P$28</f>
        <v>0</v>
      </c>
      <c r="AA11" s="308">
        <f>'シート2-2'!$P$29</f>
        <v>0</v>
      </c>
      <c r="AB11" s="308">
        <f>'シート2-2'!$P$30</f>
        <v>0</v>
      </c>
      <c r="AC11" s="308">
        <f>'シート2-2'!$P$31</f>
        <v>0</v>
      </c>
      <c r="AD11" s="306">
        <f>'シート2-2'!$S$18</f>
        <v>0</v>
      </c>
      <c r="AE11" s="308">
        <f>'シート2-2'!$S$19</f>
        <v>0</v>
      </c>
      <c r="AF11" s="308">
        <f>'シート2-2'!$S$20</f>
        <v>0</v>
      </c>
      <c r="AG11" s="308">
        <f>'シート2-2'!$S$21</f>
        <v>0</v>
      </c>
      <c r="AH11" s="308">
        <f>'シート2-2'!$S$22</f>
        <v>0</v>
      </c>
      <c r="AI11" s="308">
        <f>'シート2-2'!$S$23</f>
        <v>0</v>
      </c>
      <c r="AJ11" s="308">
        <f>'シート2-2'!$S$24</f>
        <v>0</v>
      </c>
      <c r="AK11" s="308">
        <f>'シート2-2'!$S$25</f>
        <v>0</v>
      </c>
      <c r="AL11" s="308">
        <f>'シート2-2'!$S$26</f>
        <v>0</v>
      </c>
      <c r="AM11" s="308">
        <f>'シート2-2'!$S$27</f>
        <v>0</v>
      </c>
      <c r="AN11" s="308">
        <f>'シート2-2'!$S$28</f>
        <v>0</v>
      </c>
      <c r="AO11" s="308">
        <f>'シート2-2'!$S$29</f>
        <v>0</v>
      </c>
      <c r="AP11" s="308">
        <f>'シート2-2'!$S$30</f>
        <v>0</v>
      </c>
      <c r="AQ11" s="308">
        <f>'シート2-2'!$S$31</f>
        <v>0</v>
      </c>
      <c r="AR11" s="306">
        <f>'シート2-2'!$V$18</f>
        <v>0</v>
      </c>
      <c r="AS11" s="308">
        <f>'シート2-2'!$V$19</f>
        <v>0</v>
      </c>
      <c r="AT11" s="308">
        <f>'シート2-2'!$V$20</f>
        <v>0</v>
      </c>
      <c r="AU11" s="308">
        <f>'シート2-2'!$V$21</f>
        <v>0</v>
      </c>
      <c r="AV11" s="308">
        <f>'シート2-2'!$V$22</f>
        <v>0</v>
      </c>
      <c r="AW11" s="308">
        <f>'シート2-2'!$V$23</f>
        <v>0</v>
      </c>
      <c r="AX11" s="308">
        <f>'シート2-2'!$V$24</f>
        <v>0</v>
      </c>
      <c r="AY11" s="308">
        <f>'シート2-2'!$V$25</f>
        <v>0</v>
      </c>
      <c r="AZ11" s="308">
        <f>'シート2-2'!$V$26</f>
        <v>0</v>
      </c>
      <c r="BA11" s="308">
        <f>'シート2-2'!$V$27</f>
        <v>0</v>
      </c>
      <c r="BB11" s="308">
        <f>'シート2-2'!$V$28</f>
        <v>0</v>
      </c>
      <c r="BC11" s="308">
        <f>'シート2-2'!$V$29</f>
        <v>0</v>
      </c>
      <c r="BD11" s="308">
        <f>'シート2-2'!$V$30</f>
        <v>0</v>
      </c>
      <c r="BE11" s="308">
        <f>'シート2-2'!$V$31</f>
        <v>0</v>
      </c>
      <c r="BF11" s="308">
        <f>'シート2-2'!$Y$19</f>
        <v>0</v>
      </c>
      <c r="BG11" s="308">
        <f>'シート2-2'!$Y$20</f>
        <v>0</v>
      </c>
      <c r="BH11" s="308">
        <f>'シート2-2'!$Y$21</f>
        <v>0</v>
      </c>
      <c r="BI11" s="308">
        <f>'シート2-2'!$Y$22</f>
        <v>0</v>
      </c>
      <c r="BJ11" s="308">
        <f>'シート2-2'!$Y$23</f>
        <v>0</v>
      </c>
      <c r="BK11" s="308">
        <f>'シート2-2'!$Y$24</f>
        <v>0</v>
      </c>
      <c r="BL11" s="308">
        <f>'シート2-2'!$Y$25</f>
        <v>0</v>
      </c>
      <c r="BM11" s="308">
        <f>'シート2-2'!$Y$26</f>
        <v>0</v>
      </c>
      <c r="BN11" s="308">
        <f>'シート2-2'!$Y$27</f>
        <v>0</v>
      </c>
      <c r="BO11" s="308">
        <f>'シート2-2'!$Y$28</f>
        <v>0</v>
      </c>
      <c r="BP11" s="308">
        <f>'シート2-2'!$Y$29</f>
        <v>0</v>
      </c>
      <c r="BQ11" s="308">
        <f>'シート2-2'!$Y$30</f>
        <v>0</v>
      </c>
      <c r="BR11" s="308">
        <f>'シート2-2'!$Y$31</f>
        <v>0</v>
      </c>
    </row>
    <row r="12" spans="1:70" customFormat="1" x14ac:dyDescent="0.15">
      <c r="A12" s="157" t="s">
        <v>364</v>
      </c>
      <c r="B12" s="191" t="str">
        <f t="shared" ref="B12:B23" si="0">IF(ISBLANK($G$7),"",$G$7)</f>
        <v/>
      </c>
      <c r="C12" s="166" t="s">
        <v>221</v>
      </c>
      <c r="D12" s="277">
        <v>3</v>
      </c>
      <c r="E12" s="306">
        <f>'シート2-3'!$E$10</f>
        <v>0</v>
      </c>
      <c r="F12" s="307">
        <f>'シート2-3'!$M$10</f>
        <v>0</v>
      </c>
      <c r="G12" s="307">
        <f>'シート2-3'!$R$10</f>
        <v>0</v>
      </c>
      <c r="H12" s="306">
        <f>'シート2-3'!$E$11</f>
        <v>0</v>
      </c>
      <c r="I12" s="307">
        <f>'シート2-3'!$M$11</f>
        <v>0</v>
      </c>
      <c r="J12" s="307">
        <f>'シート2-3'!$R$11</f>
        <v>0</v>
      </c>
      <c r="K12" s="308">
        <f>'シート2-3'!$E$13</f>
        <v>0</v>
      </c>
      <c r="L12" s="308">
        <f>'シート2-3'!$E$14</f>
        <v>0</v>
      </c>
      <c r="M12" s="308" t="str">
        <f>'シート2-3'!$Y$10</f>
        <v/>
      </c>
      <c r="N12" s="308" t="str">
        <f>'シート2-3'!$Y$13</f>
        <v/>
      </c>
      <c r="O12" s="309">
        <v>6</v>
      </c>
      <c r="P12" s="306">
        <f>'シート2-3'!$P$18</f>
        <v>0</v>
      </c>
      <c r="Q12" s="308">
        <f>'シート2-3'!$P$19</f>
        <v>0</v>
      </c>
      <c r="R12" s="308">
        <f>'シート2-3'!$P$20</f>
        <v>0</v>
      </c>
      <c r="S12" s="308">
        <f>'シート2-3'!$P$21</f>
        <v>0</v>
      </c>
      <c r="T12" s="308">
        <f>'シート2-3'!$P$22</f>
        <v>0</v>
      </c>
      <c r="U12" s="308">
        <f>'シート2-3'!$P$23</f>
        <v>0</v>
      </c>
      <c r="V12" s="308">
        <f>'シート2-3'!$P$24</f>
        <v>0</v>
      </c>
      <c r="W12" s="308">
        <f>'シート2-3'!$P$25</f>
        <v>0</v>
      </c>
      <c r="X12" s="308">
        <f>'シート2-3'!$P$26</f>
        <v>0</v>
      </c>
      <c r="Y12" s="308">
        <f>'シート2-3'!$P$27</f>
        <v>0</v>
      </c>
      <c r="Z12" s="308">
        <f>'シート2-3'!$P$28</f>
        <v>0</v>
      </c>
      <c r="AA12" s="308">
        <f>'シート2-3'!$P$29</f>
        <v>0</v>
      </c>
      <c r="AB12" s="308">
        <f>'シート2-3'!$P$30</f>
        <v>0</v>
      </c>
      <c r="AC12" s="308">
        <f>'シート2-3'!$P$31</f>
        <v>0</v>
      </c>
      <c r="AD12" s="306">
        <f>'シート2-3'!$S$18</f>
        <v>0</v>
      </c>
      <c r="AE12" s="308">
        <f>'シート2-3'!$S$19</f>
        <v>0</v>
      </c>
      <c r="AF12" s="308">
        <f>'シート2-3'!$S$20</f>
        <v>0</v>
      </c>
      <c r="AG12" s="308">
        <f>'シート2-3'!$S$21</f>
        <v>0</v>
      </c>
      <c r="AH12" s="308">
        <f>'シート2-3'!$S$22</f>
        <v>0</v>
      </c>
      <c r="AI12" s="308">
        <f>'シート2-3'!$S$23</f>
        <v>0</v>
      </c>
      <c r="AJ12" s="308">
        <f>'シート2-3'!$S$24</f>
        <v>0</v>
      </c>
      <c r="AK12" s="308">
        <f>'シート2-3'!$S$25</f>
        <v>0</v>
      </c>
      <c r="AL12" s="308">
        <f>'シート2-3'!$S$26</f>
        <v>0</v>
      </c>
      <c r="AM12" s="308">
        <f>'シート2-3'!$S$27</f>
        <v>0</v>
      </c>
      <c r="AN12" s="308">
        <f>'シート2-3'!$S$28</f>
        <v>0</v>
      </c>
      <c r="AO12" s="308">
        <f>'シート2-3'!$S$29</f>
        <v>0</v>
      </c>
      <c r="AP12" s="308">
        <f>'シート2-3'!$S$30</f>
        <v>0</v>
      </c>
      <c r="AQ12" s="308">
        <f>'シート2-3'!$S$31</f>
        <v>0</v>
      </c>
      <c r="AR12" s="306">
        <f>'シート2-3'!$V$18</f>
        <v>0</v>
      </c>
      <c r="AS12" s="308">
        <f>'シート2-3'!$V$19</f>
        <v>0</v>
      </c>
      <c r="AT12" s="308">
        <f>'シート2-3'!$V$20</f>
        <v>0</v>
      </c>
      <c r="AU12" s="308">
        <f>'シート2-3'!$V$21</f>
        <v>0</v>
      </c>
      <c r="AV12" s="308">
        <f>'シート2-3'!$V$22</f>
        <v>0</v>
      </c>
      <c r="AW12" s="308">
        <f>'シート2-3'!$V$23</f>
        <v>0</v>
      </c>
      <c r="AX12" s="308">
        <f>'シート2-3'!$V$24</f>
        <v>0</v>
      </c>
      <c r="AY12" s="308">
        <f>'シート2-3'!$V$25</f>
        <v>0</v>
      </c>
      <c r="AZ12" s="308">
        <f>'シート2-3'!$V$26</f>
        <v>0</v>
      </c>
      <c r="BA12" s="308">
        <f>'シート2-3'!$V$27</f>
        <v>0</v>
      </c>
      <c r="BB12" s="308">
        <f>'シート2-3'!$V$28</f>
        <v>0</v>
      </c>
      <c r="BC12" s="308">
        <f>'シート2-3'!$V$29</f>
        <v>0</v>
      </c>
      <c r="BD12" s="308">
        <f>'シート2-3'!$V$30</f>
        <v>0</v>
      </c>
      <c r="BE12" s="308">
        <f>'シート2-3'!$V$31</f>
        <v>0</v>
      </c>
      <c r="BF12" s="308">
        <f>'シート2-3'!$Y$19</f>
        <v>0</v>
      </c>
      <c r="BG12" s="308">
        <f>'シート2-3'!$Y$20</f>
        <v>0</v>
      </c>
      <c r="BH12" s="308">
        <f>'シート2-3'!$Y$21</f>
        <v>0</v>
      </c>
      <c r="BI12" s="308">
        <f>'シート2-3'!$Y$22</f>
        <v>0</v>
      </c>
      <c r="BJ12" s="308">
        <f>'シート2-3'!$Y$23</f>
        <v>0</v>
      </c>
      <c r="BK12" s="308">
        <f>'シート2-3'!$Y$24</f>
        <v>0</v>
      </c>
      <c r="BL12" s="308">
        <f>'シート2-3'!$Y$25</f>
        <v>0</v>
      </c>
      <c r="BM12" s="308">
        <f>'シート2-3'!$Y$26</f>
        <v>0</v>
      </c>
      <c r="BN12" s="308">
        <f>'シート2-3'!$Y$27</f>
        <v>0</v>
      </c>
      <c r="BO12" s="308">
        <f>'シート2-3'!$Y$28</f>
        <v>0</v>
      </c>
      <c r="BP12" s="308">
        <f>'シート2-3'!$Y$29</f>
        <v>0</v>
      </c>
      <c r="BQ12" s="308">
        <f>'シート2-3'!$Y$30</f>
        <v>0</v>
      </c>
      <c r="BR12" s="308">
        <f>'シート2-3'!$Y$31</f>
        <v>0</v>
      </c>
    </row>
    <row r="13" spans="1:70" customFormat="1" x14ac:dyDescent="0.15">
      <c r="A13" s="157" t="s">
        <v>365</v>
      </c>
      <c r="B13" s="191" t="str">
        <f t="shared" si="0"/>
        <v/>
      </c>
      <c r="C13" s="166" t="s">
        <v>221</v>
      </c>
      <c r="D13" s="277">
        <v>4</v>
      </c>
      <c r="E13" s="306">
        <f>'シート2-4'!$E$10</f>
        <v>0</v>
      </c>
      <c r="F13" s="307">
        <f>'シート2-4'!$M$10</f>
        <v>0</v>
      </c>
      <c r="G13" s="307">
        <f>'シート2-4'!$R$10</f>
        <v>0</v>
      </c>
      <c r="H13" s="306">
        <f>'シート2-4'!$E$11</f>
        <v>0</v>
      </c>
      <c r="I13" s="307">
        <f>'シート2-4'!$M$11</f>
        <v>0</v>
      </c>
      <c r="J13" s="307">
        <f>'シート2-4'!$R$11</f>
        <v>0</v>
      </c>
      <c r="K13" s="308">
        <f>'シート2-4'!$E$13</f>
        <v>0</v>
      </c>
      <c r="L13" s="308">
        <f>'シート2-4'!$E$14</f>
        <v>0</v>
      </c>
      <c r="M13" s="308" t="str">
        <f>'シート2-4'!$Y$10</f>
        <v/>
      </c>
      <c r="N13" s="308" t="str">
        <f>'シート2-4'!$Y$13</f>
        <v/>
      </c>
      <c r="O13" s="309">
        <v>4</v>
      </c>
      <c r="P13" s="306">
        <f>'シート2-4'!$P$18</f>
        <v>0</v>
      </c>
      <c r="Q13" s="308">
        <f>'シート2-4'!$P$19</f>
        <v>0</v>
      </c>
      <c r="R13" s="308">
        <f>'シート2-4'!$P$20</f>
        <v>0</v>
      </c>
      <c r="S13" s="308">
        <f>'シート2-4'!$P$21</f>
        <v>0</v>
      </c>
      <c r="T13" s="308">
        <f>'シート2-4'!$P$22</f>
        <v>0</v>
      </c>
      <c r="U13" s="308">
        <f>'シート2-4'!$P$23</f>
        <v>0</v>
      </c>
      <c r="V13" s="308">
        <f>'シート2-4'!$P$24</f>
        <v>0</v>
      </c>
      <c r="W13" s="308">
        <f>'シート2-4'!$P$25</f>
        <v>0</v>
      </c>
      <c r="X13" s="308">
        <f>'シート2-4'!$P$26</f>
        <v>0</v>
      </c>
      <c r="Y13" s="308">
        <f>'シート2-4'!$P$27</f>
        <v>0</v>
      </c>
      <c r="Z13" s="308">
        <f>'シート2-4'!$P$28</f>
        <v>0</v>
      </c>
      <c r="AA13" s="308">
        <f>'シート2-4'!$P$29</f>
        <v>0</v>
      </c>
      <c r="AB13" s="308">
        <f>'シート2-4'!$P$30</f>
        <v>0</v>
      </c>
      <c r="AC13" s="308">
        <f>'シート2-4'!$P$31</f>
        <v>0</v>
      </c>
      <c r="AD13" s="306">
        <f>'シート2-4'!$S$18</f>
        <v>0</v>
      </c>
      <c r="AE13" s="308">
        <f>'シート2-4'!$S$19</f>
        <v>0</v>
      </c>
      <c r="AF13" s="308">
        <f>'シート2-4'!$S$20</f>
        <v>0</v>
      </c>
      <c r="AG13" s="308">
        <f>'シート2-4'!$S$21</f>
        <v>0</v>
      </c>
      <c r="AH13" s="308">
        <f>'シート2-4'!$S$22</f>
        <v>0</v>
      </c>
      <c r="AI13" s="308">
        <f>'シート2-4'!$S$23</f>
        <v>0</v>
      </c>
      <c r="AJ13" s="308">
        <f>'シート2-4'!$S$24</f>
        <v>0</v>
      </c>
      <c r="AK13" s="308">
        <f>'シート2-4'!$S$25</f>
        <v>0</v>
      </c>
      <c r="AL13" s="308">
        <f>'シート2-4'!$S$26</f>
        <v>0</v>
      </c>
      <c r="AM13" s="308">
        <f>'シート2-4'!$S$27</f>
        <v>0</v>
      </c>
      <c r="AN13" s="308">
        <f>'シート2-4'!$S$28</f>
        <v>0</v>
      </c>
      <c r="AO13" s="308">
        <f>'シート2-4'!$S$29</f>
        <v>0</v>
      </c>
      <c r="AP13" s="308">
        <f>'シート2-4'!$S$30</f>
        <v>0</v>
      </c>
      <c r="AQ13" s="308">
        <f>'シート2-4'!$S$31</f>
        <v>0</v>
      </c>
      <c r="AR13" s="306">
        <f>'シート2-4'!$V$18</f>
        <v>0</v>
      </c>
      <c r="AS13" s="308">
        <f>'シート2-4'!$V$19</f>
        <v>0</v>
      </c>
      <c r="AT13" s="308">
        <f>'シート2-4'!$V$20</f>
        <v>0</v>
      </c>
      <c r="AU13" s="308">
        <f>'シート2-4'!$V$21</f>
        <v>0</v>
      </c>
      <c r="AV13" s="308">
        <f>'シート2-4'!$V$22</f>
        <v>0</v>
      </c>
      <c r="AW13" s="308">
        <f>'シート2-4'!$V$23</f>
        <v>0</v>
      </c>
      <c r="AX13" s="308">
        <f>'シート2-4'!$V$24</f>
        <v>0</v>
      </c>
      <c r="AY13" s="308">
        <f>'シート2-4'!$V$25</f>
        <v>0</v>
      </c>
      <c r="AZ13" s="308">
        <f>'シート2-4'!$V$26</f>
        <v>0</v>
      </c>
      <c r="BA13" s="308">
        <f>'シート2-4'!$V$27</f>
        <v>0</v>
      </c>
      <c r="BB13" s="308">
        <f>'シート2-4'!$V$28</f>
        <v>0</v>
      </c>
      <c r="BC13" s="308">
        <f>'シート2-4'!$V$29</f>
        <v>0</v>
      </c>
      <c r="BD13" s="308">
        <f>'シート2-4'!$V$30</f>
        <v>0</v>
      </c>
      <c r="BE13" s="308">
        <f>'シート2-4'!$V$31</f>
        <v>0</v>
      </c>
      <c r="BF13" s="308">
        <f>'シート2-4'!$Y$19</f>
        <v>0</v>
      </c>
      <c r="BG13" s="308">
        <f>'シート2-4'!$Y$20</f>
        <v>0</v>
      </c>
      <c r="BH13" s="308">
        <f>'シート2-4'!$Y$21</f>
        <v>0</v>
      </c>
      <c r="BI13" s="308">
        <f>'シート2-4'!$Y$22</f>
        <v>0</v>
      </c>
      <c r="BJ13" s="308">
        <f>'シート2-4'!$Y$23</f>
        <v>0</v>
      </c>
      <c r="BK13" s="308">
        <f>'シート2-4'!$Y$24</f>
        <v>0</v>
      </c>
      <c r="BL13" s="308">
        <f>'シート2-4'!$Y$25</f>
        <v>0</v>
      </c>
      <c r="BM13" s="308">
        <f>'シート2-4'!$Y$26</f>
        <v>0</v>
      </c>
      <c r="BN13" s="308">
        <f>'シート2-4'!$Y$27</f>
        <v>0</v>
      </c>
      <c r="BO13" s="308">
        <f>'シート2-4'!$Y$28</f>
        <v>0</v>
      </c>
      <c r="BP13" s="308">
        <f>'シート2-4'!$Y$29</f>
        <v>0</v>
      </c>
      <c r="BQ13" s="308">
        <f>'シート2-4'!$Y$30</f>
        <v>0</v>
      </c>
      <c r="BR13" s="308">
        <f>'シート2-5'!$Y$31</f>
        <v>0</v>
      </c>
    </row>
    <row r="14" spans="1:70" customFormat="1" x14ac:dyDescent="0.15">
      <c r="A14" s="157" t="s">
        <v>366</v>
      </c>
      <c r="B14" s="191" t="str">
        <f t="shared" si="0"/>
        <v/>
      </c>
      <c r="C14" s="166" t="s">
        <v>221</v>
      </c>
      <c r="D14" s="277">
        <v>5</v>
      </c>
      <c r="E14" s="306">
        <f>'シート2-5'!$E$10</f>
        <v>0</v>
      </c>
      <c r="F14" s="307">
        <f>'シート2-5'!$M$10</f>
        <v>0</v>
      </c>
      <c r="G14" s="307">
        <f>'シート2-5'!$R$10</f>
        <v>0</v>
      </c>
      <c r="H14" s="306">
        <f>'シート2-5'!$E$11</f>
        <v>0</v>
      </c>
      <c r="I14" s="307">
        <f>'シート2-5'!$M$11</f>
        <v>0</v>
      </c>
      <c r="J14" s="307">
        <f>'シート2-5'!$R$11</f>
        <v>0</v>
      </c>
      <c r="K14" s="308">
        <f>'シート2-5'!$E$13</f>
        <v>0</v>
      </c>
      <c r="L14" s="308">
        <f>'シート2-5'!$E$14</f>
        <v>0</v>
      </c>
      <c r="M14" s="308" t="str">
        <f>'シート2-5'!$Y$10</f>
        <v/>
      </c>
      <c r="N14" s="308" t="str">
        <f>'シート2-5'!$Y$13</f>
        <v/>
      </c>
      <c r="O14" s="309">
        <v>5</v>
      </c>
      <c r="P14" s="306">
        <f>'シート2-5'!$P$18</f>
        <v>0</v>
      </c>
      <c r="Q14" s="308">
        <f>'シート2-5'!$P$19</f>
        <v>0</v>
      </c>
      <c r="R14" s="308">
        <f>'シート2-5'!$P$20</f>
        <v>0</v>
      </c>
      <c r="S14" s="308">
        <f>'シート2-5'!$P$21</f>
        <v>0</v>
      </c>
      <c r="T14" s="308">
        <f>'シート2-5'!$P$22</f>
        <v>0</v>
      </c>
      <c r="U14" s="308">
        <f>'シート2-5'!$P$23</f>
        <v>0</v>
      </c>
      <c r="V14" s="308">
        <f>'シート2-5'!$P$24</f>
        <v>0</v>
      </c>
      <c r="W14" s="308">
        <f>'シート2-5'!$P$25</f>
        <v>0</v>
      </c>
      <c r="X14" s="308">
        <f>'シート2-5'!$P$26</f>
        <v>0</v>
      </c>
      <c r="Y14" s="308">
        <f>'シート2-5'!$P$27</f>
        <v>0</v>
      </c>
      <c r="Z14" s="308">
        <f>'シート2-5'!$P$28</f>
        <v>0</v>
      </c>
      <c r="AA14" s="308">
        <f>'シート2-5'!$P$29</f>
        <v>0</v>
      </c>
      <c r="AB14" s="308">
        <f>'シート2-5'!$P$30</f>
        <v>0</v>
      </c>
      <c r="AC14" s="308">
        <f>'シート2-5'!$P$31</f>
        <v>0</v>
      </c>
      <c r="AD14" s="306">
        <f>'シート2-5'!$S$18</f>
        <v>0</v>
      </c>
      <c r="AE14" s="308">
        <f>'シート2-5'!$S$19</f>
        <v>0</v>
      </c>
      <c r="AF14" s="308">
        <f>'シート2-5'!$S$20</f>
        <v>0</v>
      </c>
      <c r="AG14" s="308">
        <f>'シート2-5'!$S$21</f>
        <v>0</v>
      </c>
      <c r="AH14" s="308">
        <f>'シート2-5'!$S$22</f>
        <v>0</v>
      </c>
      <c r="AI14" s="308">
        <f>'シート2-5'!$S$23</f>
        <v>0</v>
      </c>
      <c r="AJ14" s="308">
        <f>'シート2-5'!$S$24</f>
        <v>0</v>
      </c>
      <c r="AK14" s="308">
        <f>'シート2-5'!$S$25</f>
        <v>0</v>
      </c>
      <c r="AL14" s="308">
        <f>'シート2-5'!$S$26</f>
        <v>0</v>
      </c>
      <c r="AM14" s="308">
        <f>'シート2-5'!$S$27</f>
        <v>0</v>
      </c>
      <c r="AN14" s="308">
        <f>'シート2-5'!$S$28</f>
        <v>0</v>
      </c>
      <c r="AO14" s="308">
        <f>'シート2-5'!$S$29</f>
        <v>0</v>
      </c>
      <c r="AP14" s="308">
        <f>'シート2-5'!$S$30</f>
        <v>0</v>
      </c>
      <c r="AQ14" s="308">
        <f>'シート2-5'!$S$31</f>
        <v>0</v>
      </c>
      <c r="AR14" s="306">
        <f>'シート2-5'!$V$18</f>
        <v>0</v>
      </c>
      <c r="AS14" s="308">
        <f>'シート2-5'!$V$19</f>
        <v>0</v>
      </c>
      <c r="AT14" s="308">
        <f>'シート2-5'!$V$20</f>
        <v>0</v>
      </c>
      <c r="AU14" s="308">
        <f>'シート2-5'!$V$21</f>
        <v>0</v>
      </c>
      <c r="AV14" s="308">
        <f>'シート2-5'!$V$22</f>
        <v>0</v>
      </c>
      <c r="AW14" s="308">
        <f>'シート2-5'!$V$23</f>
        <v>0</v>
      </c>
      <c r="AX14" s="308">
        <f>'シート2-5'!$V$24</f>
        <v>0</v>
      </c>
      <c r="AY14" s="308">
        <f>'シート2-5'!$V$25</f>
        <v>0</v>
      </c>
      <c r="AZ14" s="308">
        <f>'シート2-5'!$V$26</f>
        <v>0</v>
      </c>
      <c r="BA14" s="308">
        <f>'シート2-5'!$V$27</f>
        <v>0</v>
      </c>
      <c r="BB14" s="308">
        <f>'シート2-5'!$V$28</f>
        <v>0</v>
      </c>
      <c r="BC14" s="308">
        <f>'シート2-5'!$V$29</f>
        <v>0</v>
      </c>
      <c r="BD14" s="308">
        <f>'シート2-5'!$V$30</f>
        <v>0</v>
      </c>
      <c r="BE14" s="308">
        <f>'シート2-5'!$V$31</f>
        <v>0</v>
      </c>
      <c r="BF14" s="308">
        <f>'シート2-5'!$Y$19</f>
        <v>0</v>
      </c>
      <c r="BG14" s="308">
        <f>'シート2-5'!$Y$20</f>
        <v>0</v>
      </c>
      <c r="BH14" s="308">
        <f>'シート2-5'!$Y$21</f>
        <v>0</v>
      </c>
      <c r="BI14" s="308">
        <f>'シート2-5'!$Y$22</f>
        <v>0</v>
      </c>
      <c r="BJ14" s="308">
        <f>'シート2-5'!$Y$23</f>
        <v>0</v>
      </c>
      <c r="BK14" s="308">
        <f>'シート2-5'!$Y$24</f>
        <v>0</v>
      </c>
      <c r="BL14" s="308">
        <f>'シート2-5'!$Y$25</f>
        <v>0</v>
      </c>
      <c r="BM14" s="308">
        <f>'シート2-5'!$Y$26</f>
        <v>0</v>
      </c>
      <c r="BN14" s="308">
        <f>'シート2-5'!$Y$27</f>
        <v>0</v>
      </c>
      <c r="BO14" s="308">
        <f>'シート2-5'!$Y$28</f>
        <v>0</v>
      </c>
      <c r="BP14" s="308">
        <f>'シート2-5'!$Y$29</f>
        <v>0</v>
      </c>
      <c r="BQ14" s="308">
        <f>'シート2-5'!$Y$30</f>
        <v>0</v>
      </c>
      <c r="BR14" s="308">
        <f>'シート2-5'!$Y$31</f>
        <v>0</v>
      </c>
    </row>
    <row r="15" spans="1:70" customFormat="1" x14ac:dyDescent="0.15">
      <c r="A15" s="157" t="s">
        <v>367</v>
      </c>
      <c r="B15" s="191" t="str">
        <f t="shared" si="0"/>
        <v/>
      </c>
      <c r="C15" s="166" t="s">
        <v>221</v>
      </c>
      <c r="D15" s="277" t="s">
        <v>246</v>
      </c>
      <c r="E15" s="306">
        <f>'シート2-6-1リハ'!$E$10</f>
        <v>0</v>
      </c>
      <c r="F15" s="307">
        <f>'シート2-6-1リハ'!$M$10</f>
        <v>0</v>
      </c>
      <c r="G15" s="307">
        <f>'シート2-6-1リハ'!$R$10</f>
        <v>0</v>
      </c>
      <c r="H15" s="306">
        <f>'シート2-6-1リハ'!$E$11</f>
        <v>0</v>
      </c>
      <c r="I15" s="307">
        <f>'シート2-6-1リハ'!$M$11</f>
        <v>0</v>
      </c>
      <c r="J15" s="307">
        <f>'シート2-6-1リハ'!$R$11</f>
        <v>0</v>
      </c>
      <c r="K15" s="308">
        <f>'シート2-6-1リハ'!$E$13</f>
        <v>0</v>
      </c>
      <c r="L15" s="308">
        <f>'シート2-6-1リハ'!$E$14</f>
        <v>0</v>
      </c>
      <c r="M15" s="308" t="str">
        <f>'シート2-6-1リハ'!$Y$10</f>
        <v/>
      </c>
      <c r="N15" s="308" t="str">
        <f>'シート2-6-1リハ'!$Y$13</f>
        <v/>
      </c>
      <c r="O15" s="309">
        <v>5</v>
      </c>
      <c r="P15" s="306">
        <f>'シート2-6-1リハ'!$P$18</f>
        <v>0</v>
      </c>
      <c r="Q15" s="308">
        <f>'シート2-6-1リハ'!$P$19</f>
        <v>0</v>
      </c>
      <c r="R15" s="308">
        <f>'シート2-6-1リハ'!$P$20</f>
        <v>0</v>
      </c>
      <c r="S15" s="308">
        <f>'シート2-6-1リハ'!$P$21</f>
        <v>0</v>
      </c>
      <c r="T15" s="308">
        <f>'シート2-6-1リハ'!$P$22</f>
        <v>0</v>
      </c>
      <c r="U15" s="308">
        <f>'シート2-6-1リハ'!$P$23</f>
        <v>0</v>
      </c>
      <c r="V15" s="308">
        <f>'シート2-6-1リハ'!$P$24</f>
        <v>0</v>
      </c>
      <c r="W15" s="308">
        <f>'シート2-6-1リハ'!$P$25</f>
        <v>0</v>
      </c>
      <c r="X15" s="308">
        <f>'シート2-6-1リハ'!$P$26</f>
        <v>0</v>
      </c>
      <c r="Y15" s="308">
        <f>'シート2-6-1リハ'!$P$27</f>
        <v>0</v>
      </c>
      <c r="Z15" s="308">
        <f>'シート2-6-1リハ'!$P$28</f>
        <v>0</v>
      </c>
      <c r="AA15" s="308">
        <f>'シート2-6-1リハ'!$P$29</f>
        <v>0</v>
      </c>
      <c r="AB15" s="308">
        <f>'シート2-6-1リハ'!$P$30</f>
        <v>0</v>
      </c>
      <c r="AC15" s="308">
        <f>'シート2-6-1リハ'!$P$31</f>
        <v>0</v>
      </c>
      <c r="AD15" s="306">
        <f>'シート2-6-1リハ'!$S$18</f>
        <v>0</v>
      </c>
      <c r="AE15" s="308">
        <f>'シート2-6-1リハ'!$S$19</f>
        <v>0</v>
      </c>
      <c r="AF15" s="308">
        <f>'シート2-6-1リハ'!$S$20</f>
        <v>0</v>
      </c>
      <c r="AG15" s="308">
        <f>'シート2-6-1リハ'!$S$21</f>
        <v>0</v>
      </c>
      <c r="AH15" s="308">
        <f>'シート2-6-1リハ'!$S$22</f>
        <v>0</v>
      </c>
      <c r="AI15" s="308">
        <f>'シート2-6-1リハ'!$S$23</f>
        <v>0</v>
      </c>
      <c r="AJ15" s="308">
        <f>'シート2-6-1リハ'!$S$24</f>
        <v>0</v>
      </c>
      <c r="AK15" s="308">
        <f>'シート2-6-1リハ'!$S$25</f>
        <v>0</v>
      </c>
      <c r="AL15" s="308">
        <f>'シート2-6-1リハ'!$S$26</f>
        <v>0</v>
      </c>
      <c r="AM15" s="308">
        <f>'シート2-6-1リハ'!$S$27</f>
        <v>0</v>
      </c>
      <c r="AN15" s="308">
        <f>'シート2-6-1リハ'!$S$28</f>
        <v>0</v>
      </c>
      <c r="AO15" s="308">
        <f>'シート2-6-1リハ'!$S$29</f>
        <v>0</v>
      </c>
      <c r="AP15" s="308">
        <f>'シート2-6-1リハ'!$S$30</f>
        <v>0</v>
      </c>
      <c r="AQ15" s="308">
        <f>'シート2-6-1リハ'!$S$31</f>
        <v>0</v>
      </c>
      <c r="AR15" s="306">
        <f>'シート2-6-1リハ'!$V$18</f>
        <v>0</v>
      </c>
      <c r="AS15" s="308">
        <f>'シート2-6-1リハ'!$V$19</f>
        <v>0</v>
      </c>
      <c r="AT15" s="308">
        <f>'シート2-6-1リハ'!$V$20</f>
        <v>0</v>
      </c>
      <c r="AU15" s="308">
        <f>'シート2-6-1リハ'!$V$21</f>
        <v>0</v>
      </c>
      <c r="AV15" s="308">
        <f>'シート2-6-1リハ'!$V$22</f>
        <v>0</v>
      </c>
      <c r="AW15" s="308">
        <f>'シート2-6-1リハ'!$V$23</f>
        <v>0</v>
      </c>
      <c r="AX15" s="308">
        <f>'シート2-6-1リハ'!$V$24</f>
        <v>0</v>
      </c>
      <c r="AY15" s="308">
        <f>'シート2-6-1リハ'!$V$25</f>
        <v>0</v>
      </c>
      <c r="AZ15" s="308">
        <f>'シート2-6-1リハ'!$V$26</f>
        <v>0</v>
      </c>
      <c r="BA15" s="308">
        <f>'シート2-6-1リハ'!$V$27</f>
        <v>0</v>
      </c>
      <c r="BB15" s="308">
        <f>'シート2-6-1リハ'!$V$28</f>
        <v>0</v>
      </c>
      <c r="BC15" s="308">
        <f>'シート2-6-1リハ'!$V$29</f>
        <v>0</v>
      </c>
      <c r="BD15" s="308">
        <f>'シート2-6-1リハ'!$V$30</f>
        <v>0</v>
      </c>
      <c r="BE15" s="308">
        <f>'シート2-6-1リハ'!$V$31</f>
        <v>0</v>
      </c>
      <c r="BF15" s="308">
        <f>'シート2-6-1リハ'!$Y$19</f>
        <v>0</v>
      </c>
      <c r="BG15" s="308">
        <f>'シート2-6-1リハ'!$Y$20</f>
        <v>0</v>
      </c>
      <c r="BH15" s="308">
        <f>'シート2-6-1リハ'!$Y$21</f>
        <v>0</v>
      </c>
      <c r="BI15" s="308">
        <f>'シート2-6-1リハ'!$Y$22</f>
        <v>0</v>
      </c>
      <c r="BJ15" s="308">
        <f>'シート2-6-1リハ'!$Y$23</f>
        <v>0</v>
      </c>
      <c r="BK15" s="308">
        <f>'シート2-6-1リハ'!$Y$24</f>
        <v>0</v>
      </c>
      <c r="BL15" s="308">
        <f>'シート2-6-1リハ'!$Y$25</f>
        <v>0</v>
      </c>
      <c r="BM15" s="308">
        <f>'シート2-6-1リハ'!$Y$26</f>
        <v>0</v>
      </c>
      <c r="BN15" s="308">
        <f>'シート2-6-1リハ'!$Y$27</f>
        <v>0</v>
      </c>
      <c r="BO15" s="308">
        <f>'シート2-6-1リハ'!$Y$28</f>
        <v>0</v>
      </c>
      <c r="BP15" s="308">
        <f>'シート2-6-1リハ'!$Y$29</f>
        <v>0</v>
      </c>
      <c r="BQ15" s="308">
        <f>'シート2-6-1リハ'!$Y$30</f>
        <v>0</v>
      </c>
      <c r="BR15" s="308">
        <f>'シート2-6-1リハ'!$Y$31</f>
        <v>0</v>
      </c>
    </row>
    <row r="16" spans="1:70" customFormat="1" x14ac:dyDescent="0.15">
      <c r="A16" s="157" t="s">
        <v>368</v>
      </c>
      <c r="B16" s="191" t="str">
        <f t="shared" si="0"/>
        <v/>
      </c>
      <c r="C16" s="166" t="s">
        <v>221</v>
      </c>
      <c r="D16" s="277" t="s">
        <v>247</v>
      </c>
      <c r="E16" s="306">
        <f>'シート2-6-2看取り'!$E$10</f>
        <v>0</v>
      </c>
      <c r="F16" s="307">
        <f>'シート2-6-2看取り'!$M$10</f>
        <v>0</v>
      </c>
      <c r="G16" s="307">
        <f>'シート2-6-2看取り'!$R$10</f>
        <v>0</v>
      </c>
      <c r="H16" s="306">
        <f>'シート2-6-2看取り'!$E$11</f>
        <v>0</v>
      </c>
      <c r="I16" s="307">
        <f>'シート2-6-2看取り'!$M$11</f>
        <v>0</v>
      </c>
      <c r="J16" s="307">
        <f>'シート2-6-2看取り'!$R$11</f>
        <v>0</v>
      </c>
      <c r="K16" s="308">
        <f>'シート2-6-2看取り'!$E$13</f>
        <v>0</v>
      </c>
      <c r="L16" s="308">
        <f>'シート2-6-2看取り'!$E$14</f>
        <v>0</v>
      </c>
      <c r="M16" s="308" t="str">
        <f>'シート2-6-2看取り'!$Y$10</f>
        <v/>
      </c>
      <c r="N16" s="308" t="str">
        <f>'シート2-6-2看取り'!$Y$13</f>
        <v/>
      </c>
      <c r="O16" s="309">
        <v>6</v>
      </c>
      <c r="P16" s="306">
        <f>'シート2-6-2看取り'!$P$18</f>
        <v>0</v>
      </c>
      <c r="Q16" s="308">
        <f>'シート2-6-2看取り'!$P$19</f>
        <v>0</v>
      </c>
      <c r="R16" s="308">
        <f>'シート2-6-2看取り'!$P$20</f>
        <v>0</v>
      </c>
      <c r="S16" s="308">
        <f>'シート2-6-2看取り'!$P$21</f>
        <v>0</v>
      </c>
      <c r="T16" s="308">
        <f>'シート2-6-2看取り'!$P$22</f>
        <v>0</v>
      </c>
      <c r="U16" s="308">
        <f>'シート2-6-2看取り'!$P$23</f>
        <v>0</v>
      </c>
      <c r="V16" s="308">
        <f>'シート2-6-2看取り'!$P$24</f>
        <v>0</v>
      </c>
      <c r="W16" s="308">
        <f>'シート2-6-2看取り'!$P$25</f>
        <v>0</v>
      </c>
      <c r="X16" s="308">
        <f>'シート2-6-2看取り'!$P$26</f>
        <v>0</v>
      </c>
      <c r="Y16" s="308">
        <f>'シート2-6-2看取り'!$P$27</f>
        <v>0</v>
      </c>
      <c r="Z16" s="308">
        <f>'シート2-6-2看取り'!$P$28</f>
        <v>0</v>
      </c>
      <c r="AA16" s="308">
        <f>'シート2-6-2看取り'!$P$29</f>
        <v>0</v>
      </c>
      <c r="AB16" s="308">
        <f>'シート2-6-2看取り'!$P$30</f>
        <v>0</v>
      </c>
      <c r="AC16" s="308">
        <f>'シート2-6-2看取り'!$P$31</f>
        <v>0</v>
      </c>
      <c r="AD16" s="306">
        <f>'シート2-6-2看取り'!$S$18</f>
        <v>0</v>
      </c>
      <c r="AE16" s="308">
        <f>'シート2-6-2看取り'!$S$19</f>
        <v>0</v>
      </c>
      <c r="AF16" s="308">
        <f>'シート2-6-2看取り'!$S$20</f>
        <v>0</v>
      </c>
      <c r="AG16" s="308">
        <f>'シート2-6-2看取り'!$S$21</f>
        <v>0</v>
      </c>
      <c r="AH16" s="308">
        <f>'シート2-6-2看取り'!$S$22</f>
        <v>0</v>
      </c>
      <c r="AI16" s="308">
        <f>'シート2-6-2看取り'!$S$23</f>
        <v>0</v>
      </c>
      <c r="AJ16" s="308">
        <f>'シート2-6-2看取り'!$S$24</f>
        <v>0</v>
      </c>
      <c r="AK16" s="308">
        <f>'シート2-6-2看取り'!$S$25</f>
        <v>0</v>
      </c>
      <c r="AL16" s="308">
        <f>'シート2-6-2看取り'!$S$26</f>
        <v>0</v>
      </c>
      <c r="AM16" s="308">
        <f>'シート2-6-2看取り'!$S$27</f>
        <v>0</v>
      </c>
      <c r="AN16" s="308">
        <f>'シート2-6-2看取り'!$S$28</f>
        <v>0</v>
      </c>
      <c r="AO16" s="308">
        <f>'シート2-6-2看取り'!$S$29</f>
        <v>0</v>
      </c>
      <c r="AP16" s="308">
        <f>'シート2-6-2看取り'!$S$30</f>
        <v>0</v>
      </c>
      <c r="AQ16" s="308">
        <f>'シート2-6-2看取り'!$S$31</f>
        <v>0</v>
      </c>
      <c r="AR16" s="306">
        <f>'シート2-6-2看取り'!$V$18</f>
        <v>0</v>
      </c>
      <c r="AS16" s="308">
        <f>'シート2-6-2看取り'!$V$19</f>
        <v>0</v>
      </c>
      <c r="AT16" s="308">
        <f>'シート2-6-2看取り'!$V$20</f>
        <v>0</v>
      </c>
      <c r="AU16" s="308">
        <f>'シート2-6-2看取り'!$V$21</f>
        <v>0</v>
      </c>
      <c r="AV16" s="308">
        <f>'シート2-6-2看取り'!$V$22</f>
        <v>0</v>
      </c>
      <c r="AW16" s="308">
        <f>'シート2-6-2看取り'!$V$23</f>
        <v>0</v>
      </c>
      <c r="AX16" s="308">
        <f>'シート2-6-2看取り'!$V$24</f>
        <v>0</v>
      </c>
      <c r="AY16" s="308">
        <f>'シート2-6-2看取り'!$V$25</f>
        <v>0</v>
      </c>
      <c r="AZ16" s="308">
        <f>'シート2-6-2看取り'!$V$26</f>
        <v>0</v>
      </c>
      <c r="BA16" s="308">
        <f>'シート2-6-2看取り'!$V$27</f>
        <v>0</v>
      </c>
      <c r="BB16" s="308">
        <f>'シート2-6-2看取り'!$V$28</f>
        <v>0</v>
      </c>
      <c r="BC16" s="308">
        <f>'シート2-6-2看取り'!$V$29</f>
        <v>0</v>
      </c>
      <c r="BD16" s="308">
        <f>'シート2-6-2看取り'!$V$30</f>
        <v>0</v>
      </c>
      <c r="BE16" s="308">
        <f>'シート2-6-2看取り'!$V$31</f>
        <v>0</v>
      </c>
      <c r="BF16" s="308">
        <f>'シート2-6-2看取り'!$Y$19</f>
        <v>0</v>
      </c>
      <c r="BG16" s="308">
        <f>'シート2-6-2看取り'!$Y$20</f>
        <v>0</v>
      </c>
      <c r="BH16" s="308">
        <f>'シート2-6-2看取り'!$Y$21</f>
        <v>0</v>
      </c>
      <c r="BI16" s="308">
        <f>'シート2-6-2看取り'!$Y$22</f>
        <v>0</v>
      </c>
      <c r="BJ16" s="308">
        <f>'シート2-6-2看取り'!$Y$23</f>
        <v>0</v>
      </c>
      <c r="BK16" s="308">
        <f>'シート2-6-2看取り'!$Y$24</f>
        <v>0</v>
      </c>
      <c r="BL16" s="308">
        <f>'シート2-6-2看取り'!$Y$25</f>
        <v>0</v>
      </c>
      <c r="BM16" s="308">
        <f>'シート2-6-2看取り'!$Y$26</f>
        <v>0</v>
      </c>
      <c r="BN16" s="308">
        <f>'シート2-6-2看取り'!$Y$27</f>
        <v>0</v>
      </c>
      <c r="BO16" s="308">
        <f>'シート2-6-2看取り'!$Y$28</f>
        <v>0</v>
      </c>
      <c r="BP16" s="308">
        <f>'シート2-6-2看取り'!$Y$29</f>
        <v>0</v>
      </c>
      <c r="BQ16" s="308">
        <f>'シート2-6-2看取り'!$Y$30</f>
        <v>0</v>
      </c>
      <c r="BR16" s="308">
        <f>'シート2-6-2看取り'!$Y$31</f>
        <v>0</v>
      </c>
    </row>
    <row r="17" spans="1:95" customFormat="1" x14ac:dyDescent="0.15">
      <c r="A17" s="157" t="s">
        <v>369</v>
      </c>
      <c r="B17" s="191" t="str">
        <f t="shared" si="0"/>
        <v/>
      </c>
      <c r="C17" s="166" t="s">
        <v>221</v>
      </c>
      <c r="D17" s="277" t="s">
        <v>248</v>
      </c>
      <c r="E17" s="306">
        <f>'シート2-6-3認知'!$E$10</f>
        <v>0</v>
      </c>
      <c r="F17" s="307">
        <f>'シート2-6-3認知'!$M$10</f>
        <v>0</v>
      </c>
      <c r="G17" s="307">
        <f>'シート2-6-3認知'!$R$10</f>
        <v>0</v>
      </c>
      <c r="H17" s="306">
        <f>'シート2-6-3認知'!$E$11</f>
        <v>0</v>
      </c>
      <c r="I17" s="307">
        <f>'シート2-6-3認知'!$M$11</f>
        <v>0</v>
      </c>
      <c r="J17" s="307">
        <f>'シート2-6-3認知'!$R$11</f>
        <v>0</v>
      </c>
      <c r="K17" s="308">
        <f>'シート2-6-3認知'!$E$13</f>
        <v>0</v>
      </c>
      <c r="L17" s="308">
        <f>'シート2-6-3認知'!$E$14</f>
        <v>0</v>
      </c>
      <c r="M17" s="308" t="str">
        <f>'シート2-6-3認知'!$Y$10</f>
        <v/>
      </c>
      <c r="N17" s="308" t="str">
        <f>'シート2-6-3認知'!$Y$13</f>
        <v/>
      </c>
      <c r="O17" s="309">
        <v>6</v>
      </c>
      <c r="P17" s="306">
        <f>'シート2-6-3認知'!$P$18</f>
        <v>0</v>
      </c>
      <c r="Q17" s="308">
        <f>'シート2-6-3認知'!$P$19</f>
        <v>0</v>
      </c>
      <c r="R17" s="308">
        <f>'シート2-6-3認知'!$P$20</f>
        <v>0</v>
      </c>
      <c r="S17" s="308">
        <f>'シート2-6-3認知'!$P$21</f>
        <v>0</v>
      </c>
      <c r="T17" s="308">
        <f>'シート2-6-3認知'!$P$22</f>
        <v>0</v>
      </c>
      <c r="U17" s="308">
        <f>'シート2-6-3認知'!$P$23</f>
        <v>0</v>
      </c>
      <c r="V17" s="308">
        <f>'シート2-6-3認知'!$P$24</f>
        <v>0</v>
      </c>
      <c r="W17" s="308">
        <f>'シート2-6-3認知'!$P$25</f>
        <v>0</v>
      </c>
      <c r="X17" s="308">
        <f>'シート2-6-3認知'!$P$26</f>
        <v>0</v>
      </c>
      <c r="Y17" s="308">
        <f>'シート2-6-3認知'!$P$27</f>
        <v>0</v>
      </c>
      <c r="Z17" s="308">
        <f>'シート2-6-3認知'!$P$28</f>
        <v>0</v>
      </c>
      <c r="AA17" s="308">
        <f>'シート2-6-3認知'!$P$29</f>
        <v>0</v>
      </c>
      <c r="AB17" s="308">
        <f>'シート2-6-3認知'!$P$30</f>
        <v>0</v>
      </c>
      <c r="AC17" s="308">
        <f>'シート2-6-3認知'!$P$31</f>
        <v>0</v>
      </c>
      <c r="AD17" s="306">
        <f>'シート2-6-3認知'!$S$18</f>
        <v>0</v>
      </c>
      <c r="AE17" s="308">
        <f>'シート2-6-3認知'!$S$19</f>
        <v>0</v>
      </c>
      <c r="AF17" s="308">
        <f>'シート2-6-3認知'!$S$20</f>
        <v>0</v>
      </c>
      <c r="AG17" s="308">
        <f>'シート2-6-3認知'!$S$21</f>
        <v>0</v>
      </c>
      <c r="AH17" s="308">
        <f>'シート2-6-3認知'!$S$22</f>
        <v>0</v>
      </c>
      <c r="AI17" s="308">
        <f>'シート2-6-3認知'!$S$23</f>
        <v>0</v>
      </c>
      <c r="AJ17" s="308">
        <f>'シート2-6-3認知'!$S$24</f>
        <v>0</v>
      </c>
      <c r="AK17" s="308">
        <f>'シート2-6-3認知'!$S$25</f>
        <v>0</v>
      </c>
      <c r="AL17" s="308">
        <f>'シート2-6-3認知'!$S$26</f>
        <v>0</v>
      </c>
      <c r="AM17" s="308">
        <f>'シート2-6-3認知'!$S$27</f>
        <v>0</v>
      </c>
      <c r="AN17" s="308">
        <f>'シート2-6-3認知'!$S$28</f>
        <v>0</v>
      </c>
      <c r="AO17" s="308">
        <f>'シート2-6-3認知'!$S$29</f>
        <v>0</v>
      </c>
      <c r="AP17" s="308">
        <f>'シート2-6-3認知'!$S$30</f>
        <v>0</v>
      </c>
      <c r="AQ17" s="308">
        <f>'シート2-6-3認知'!$S$31</f>
        <v>0</v>
      </c>
      <c r="AR17" s="306">
        <f>'シート2-6-3認知'!$V$18</f>
        <v>0</v>
      </c>
      <c r="AS17" s="308">
        <f>'シート2-6-3認知'!$V$19</f>
        <v>0</v>
      </c>
      <c r="AT17" s="308">
        <f>'シート2-6-3認知'!$V$20</f>
        <v>0</v>
      </c>
      <c r="AU17" s="308">
        <f>'シート2-6-3認知'!$V$21</f>
        <v>0</v>
      </c>
      <c r="AV17" s="308">
        <f>'シート2-6-3認知'!$V$22</f>
        <v>0</v>
      </c>
      <c r="AW17" s="308">
        <f>'シート2-6-3認知'!$V$23</f>
        <v>0</v>
      </c>
      <c r="AX17" s="308">
        <f>'シート2-6-3認知'!$V$24</f>
        <v>0</v>
      </c>
      <c r="AY17" s="308">
        <f>'シート2-6-3認知'!$V$25</f>
        <v>0</v>
      </c>
      <c r="AZ17" s="308">
        <f>'シート2-6-3認知'!$V$26</f>
        <v>0</v>
      </c>
      <c r="BA17" s="308">
        <f>'シート2-6-3認知'!$V$27</f>
        <v>0</v>
      </c>
      <c r="BB17" s="308">
        <f>'シート2-6-3認知'!$V$28</f>
        <v>0</v>
      </c>
      <c r="BC17" s="308">
        <f>'シート2-6-3認知'!$V$29</f>
        <v>0</v>
      </c>
      <c r="BD17" s="308">
        <f>'シート2-6-3認知'!$V$30</f>
        <v>0</v>
      </c>
      <c r="BE17" s="308">
        <f>'シート2-6-3認知'!$V$31</f>
        <v>0</v>
      </c>
      <c r="BF17" s="308">
        <f>'シート2-6-3認知'!$Y$19</f>
        <v>0</v>
      </c>
      <c r="BG17" s="308">
        <f>'シート2-6-3認知'!$Y$20</f>
        <v>0</v>
      </c>
      <c r="BH17" s="308">
        <f>'シート2-6-3認知'!$Y$21</f>
        <v>0</v>
      </c>
      <c r="BI17" s="308">
        <f>'シート2-6-3認知'!$Y$22</f>
        <v>0</v>
      </c>
      <c r="BJ17" s="308">
        <f>'シート2-6-3認知'!$Y$23</f>
        <v>0</v>
      </c>
      <c r="BK17" s="308">
        <f>'シート2-6-3認知'!$Y$24</f>
        <v>0</v>
      </c>
      <c r="BL17" s="308">
        <f>'シート2-6-3認知'!$Y$25</f>
        <v>0</v>
      </c>
      <c r="BM17" s="308">
        <f>'シート2-6-3認知'!$Y$26</f>
        <v>0</v>
      </c>
      <c r="BN17" s="308">
        <f>'シート2-6-3認知'!$Y$27</f>
        <v>0</v>
      </c>
      <c r="BO17" s="308">
        <f>'シート2-6-3認知'!$Y$28</f>
        <v>0</v>
      </c>
      <c r="BP17" s="308">
        <f>'シート2-6-3認知'!$Y$29</f>
        <v>0</v>
      </c>
      <c r="BQ17" s="308">
        <f>'シート2-6-3認知'!$Y$30</f>
        <v>0</v>
      </c>
      <c r="BR17" s="308">
        <f>'シート2-6-3認知'!$Y$31</f>
        <v>0</v>
      </c>
    </row>
    <row r="18" spans="1:95" customFormat="1" x14ac:dyDescent="0.15">
      <c r="A18" s="157" t="s">
        <v>370</v>
      </c>
      <c r="B18" s="191" t="str">
        <f t="shared" si="0"/>
        <v/>
      </c>
      <c r="C18" s="166" t="s">
        <v>221</v>
      </c>
      <c r="D18" s="277" t="s">
        <v>249</v>
      </c>
      <c r="E18" s="306">
        <f>'シート2-6-4入退院'!$E$10</f>
        <v>0</v>
      </c>
      <c r="F18" s="307">
        <f>'シート2-6-4入退院'!$M$10</f>
        <v>0</v>
      </c>
      <c r="G18" s="307">
        <f>'シート2-6-4入退院'!$R$10</f>
        <v>0</v>
      </c>
      <c r="H18" s="306">
        <f>'シート2-6-4入退院'!$E$11</f>
        <v>0</v>
      </c>
      <c r="I18" s="307">
        <f>'シート2-6-4入退院'!$M$11</f>
        <v>0</v>
      </c>
      <c r="J18" s="307">
        <f>'シート2-6-4入退院'!$R$11</f>
        <v>0</v>
      </c>
      <c r="K18" s="308">
        <f>'シート2-6-4入退院'!$E$13</f>
        <v>0</v>
      </c>
      <c r="L18" s="308">
        <f>'シート2-6-4入退院'!$E$14</f>
        <v>0</v>
      </c>
      <c r="M18" s="308" t="str">
        <f>'シート2-6-4入退院'!$Y$10</f>
        <v/>
      </c>
      <c r="N18" s="308" t="str">
        <f>'シート2-6-4入退院'!$Y$13</f>
        <v/>
      </c>
      <c r="O18" s="309">
        <v>7</v>
      </c>
      <c r="P18" s="306">
        <f>'シート2-6-4入退院'!$P$18</f>
        <v>0</v>
      </c>
      <c r="Q18" s="308">
        <f>'シート2-6-4入退院'!$P$19</f>
        <v>0</v>
      </c>
      <c r="R18" s="308">
        <f>'シート2-6-4入退院'!$P$20</f>
        <v>0</v>
      </c>
      <c r="S18" s="308">
        <f>'シート2-6-4入退院'!$P$21</f>
        <v>0</v>
      </c>
      <c r="T18" s="308">
        <f>'シート2-6-4入退院'!$P$22</f>
        <v>0</v>
      </c>
      <c r="U18" s="308">
        <f>'シート2-6-4入退院'!$P$23</f>
        <v>0</v>
      </c>
      <c r="V18" s="308">
        <f>'シート2-6-4入退院'!$P$24</f>
        <v>0</v>
      </c>
      <c r="W18" s="308">
        <f>'シート2-6-4入退院'!$P$25</f>
        <v>0</v>
      </c>
      <c r="X18" s="308">
        <f>'シート2-6-4入退院'!$P$26</f>
        <v>0</v>
      </c>
      <c r="Y18" s="308">
        <f>'シート2-6-4入退院'!$P$27</f>
        <v>0</v>
      </c>
      <c r="Z18" s="308">
        <f>'シート2-6-4入退院'!$P$28</f>
        <v>0</v>
      </c>
      <c r="AA18" s="308">
        <f>'シート2-6-4入退院'!$P$29</f>
        <v>0</v>
      </c>
      <c r="AB18" s="308">
        <f>'シート2-6-4入退院'!$P$30</f>
        <v>0</v>
      </c>
      <c r="AC18" s="308">
        <f>'シート2-6-4入退院'!$P$31</f>
        <v>0</v>
      </c>
      <c r="AD18" s="306">
        <f>'シート2-6-4入退院'!$S$18</f>
        <v>0</v>
      </c>
      <c r="AE18" s="308">
        <f>'シート2-6-4入退院'!$S$19</f>
        <v>0</v>
      </c>
      <c r="AF18" s="308">
        <f>'シート2-6-4入退院'!$S$20</f>
        <v>0</v>
      </c>
      <c r="AG18" s="308">
        <f>'シート2-6-4入退院'!$S$21</f>
        <v>0</v>
      </c>
      <c r="AH18" s="308">
        <f>'シート2-6-4入退院'!$S$22</f>
        <v>0</v>
      </c>
      <c r="AI18" s="308">
        <f>'シート2-6-4入退院'!$S$23</f>
        <v>0</v>
      </c>
      <c r="AJ18" s="308">
        <f>'シート2-6-4入退院'!$S$24</f>
        <v>0</v>
      </c>
      <c r="AK18" s="308">
        <f>'シート2-6-4入退院'!$S$25</f>
        <v>0</v>
      </c>
      <c r="AL18" s="308">
        <f>'シート2-6-4入退院'!$S$26</f>
        <v>0</v>
      </c>
      <c r="AM18" s="308">
        <f>'シート2-6-4入退院'!$S$27</f>
        <v>0</v>
      </c>
      <c r="AN18" s="308">
        <f>'シート2-6-4入退院'!$S$28</f>
        <v>0</v>
      </c>
      <c r="AO18" s="308">
        <f>'シート2-6-4入退院'!$S$29</f>
        <v>0</v>
      </c>
      <c r="AP18" s="308">
        <f>'シート2-6-4入退院'!$S$30</f>
        <v>0</v>
      </c>
      <c r="AQ18" s="308">
        <f>'シート2-6-4入退院'!$S$31</f>
        <v>0</v>
      </c>
      <c r="AR18" s="306">
        <f>'シート2-6-4入退院'!$V$18</f>
        <v>0</v>
      </c>
      <c r="AS18" s="308">
        <f>'シート2-6-4入退院'!$V$19</f>
        <v>0</v>
      </c>
      <c r="AT18" s="308">
        <f>'シート2-6-4入退院'!$V$20</f>
        <v>0</v>
      </c>
      <c r="AU18" s="308">
        <f>'シート2-6-4入退院'!$V$21</f>
        <v>0</v>
      </c>
      <c r="AV18" s="308">
        <f>'シート2-6-4入退院'!$V$22</f>
        <v>0</v>
      </c>
      <c r="AW18" s="308">
        <f>'シート2-6-4入退院'!$V$23</f>
        <v>0</v>
      </c>
      <c r="AX18" s="308">
        <f>'シート2-6-4入退院'!$V$24</f>
        <v>0</v>
      </c>
      <c r="AY18" s="308">
        <f>'シート2-6-4入退院'!$V$25</f>
        <v>0</v>
      </c>
      <c r="AZ18" s="308">
        <f>'シート2-6-4入退院'!$V$26</f>
        <v>0</v>
      </c>
      <c r="BA18" s="308">
        <f>'シート2-6-4入退院'!$V$27</f>
        <v>0</v>
      </c>
      <c r="BB18" s="308">
        <f>'シート2-6-4入退院'!$V$28</f>
        <v>0</v>
      </c>
      <c r="BC18" s="308">
        <f>'シート2-6-4入退院'!$V$29</f>
        <v>0</v>
      </c>
      <c r="BD18" s="308">
        <f>'シート2-6-4入退院'!$V$30</f>
        <v>0</v>
      </c>
      <c r="BE18" s="308">
        <f>'シート2-6-4入退院'!$V$31</f>
        <v>0</v>
      </c>
      <c r="BF18" s="308">
        <f>'シート2-6-4入退院'!$Y$19</f>
        <v>0</v>
      </c>
      <c r="BG18" s="308">
        <f>'シート2-6-4入退院'!$Y$20</f>
        <v>0</v>
      </c>
      <c r="BH18" s="308">
        <f>'シート2-6-4入退院'!$Y$21</f>
        <v>0</v>
      </c>
      <c r="BI18" s="308">
        <f>'シート2-6-4入退院'!$Y$22</f>
        <v>0</v>
      </c>
      <c r="BJ18" s="308">
        <f>'シート2-6-4入退院'!$Y$23</f>
        <v>0</v>
      </c>
      <c r="BK18" s="308">
        <f>'シート2-6-4入退院'!$Y$24</f>
        <v>0</v>
      </c>
      <c r="BL18" s="308">
        <f>'シート2-6-4入退院'!$Y$25</f>
        <v>0</v>
      </c>
      <c r="BM18" s="308">
        <f>'シート2-6-4入退院'!$Y$26</f>
        <v>0</v>
      </c>
      <c r="BN18" s="308">
        <f>'シート2-6-4入退院'!$Y$27</f>
        <v>0</v>
      </c>
      <c r="BO18" s="308">
        <f>'シート2-6-4入退院'!$Y$28</f>
        <v>0</v>
      </c>
      <c r="BP18" s="308">
        <f>'シート2-6-4入退院'!$Y$29</f>
        <v>0</v>
      </c>
      <c r="BQ18" s="308">
        <f>'シート2-6-4入退院'!$Y$30</f>
        <v>0</v>
      </c>
      <c r="BR18" s="308">
        <f>'シート2-6-4入退院'!$Y$31</f>
        <v>0</v>
      </c>
    </row>
    <row r="19" spans="1:95" customFormat="1" x14ac:dyDescent="0.15">
      <c r="A19" s="157" t="s">
        <v>371</v>
      </c>
      <c r="B19" s="191" t="str">
        <f>IF(ISBLANK($G$7),"",$G$7)</f>
        <v/>
      </c>
      <c r="C19" s="166" t="s">
        <v>221</v>
      </c>
      <c r="D19" s="277" t="s">
        <v>250</v>
      </c>
      <c r="E19" s="306">
        <f>'シート2-6-5家族'!$E$10</f>
        <v>0</v>
      </c>
      <c r="F19" s="307">
        <f>'シート2-6-5家族'!$M$10</f>
        <v>0</v>
      </c>
      <c r="G19" s="307">
        <f>'シート2-6-5家族'!$R$10</f>
        <v>0</v>
      </c>
      <c r="H19" s="306">
        <f>'シート2-6-5家族'!$E$11</f>
        <v>0</v>
      </c>
      <c r="I19" s="307">
        <f>'シート2-6-5家族'!$M$11</f>
        <v>0</v>
      </c>
      <c r="J19" s="307">
        <f>'シート2-6-5家族'!$R$11</f>
        <v>0</v>
      </c>
      <c r="K19" s="308">
        <f>'シート2-6-5家族'!$E$13</f>
        <v>0</v>
      </c>
      <c r="L19" s="308">
        <f>'シート2-6-5家族'!$E$14</f>
        <v>0</v>
      </c>
      <c r="M19" s="308" t="str">
        <f>'シート2-6-5家族'!$Y$10</f>
        <v/>
      </c>
      <c r="N19" s="308" t="str">
        <f>'シート2-6-5家族'!$Y$13</f>
        <v/>
      </c>
      <c r="O19" s="309">
        <v>5</v>
      </c>
      <c r="P19" s="306">
        <f>'シート2-6-5家族'!$P$18</f>
        <v>0</v>
      </c>
      <c r="Q19" s="308">
        <f>'シート2-6-5家族'!$P$19</f>
        <v>0</v>
      </c>
      <c r="R19" s="308">
        <f>'シート2-6-5家族'!$P$20</f>
        <v>0</v>
      </c>
      <c r="S19" s="308">
        <f>'シート2-6-5家族'!$P$21</f>
        <v>0</v>
      </c>
      <c r="T19" s="308">
        <f>'シート2-6-5家族'!$P$22</f>
        <v>0</v>
      </c>
      <c r="U19" s="308">
        <f>'シート2-6-5家族'!$P$23</f>
        <v>0</v>
      </c>
      <c r="V19" s="308">
        <f>'シート2-6-5家族'!$P$24</f>
        <v>0</v>
      </c>
      <c r="W19" s="308">
        <f>'シート2-6-5家族'!$P$25</f>
        <v>0</v>
      </c>
      <c r="X19" s="308">
        <f>'シート2-6-5家族'!$P$26</f>
        <v>0</v>
      </c>
      <c r="Y19" s="308">
        <f>'シート2-6-5家族'!$P$27</f>
        <v>0</v>
      </c>
      <c r="Z19" s="308">
        <f>'シート2-6-5家族'!$P$28</f>
        <v>0</v>
      </c>
      <c r="AA19" s="308">
        <f>'シート2-6-5家族'!$P$29</f>
        <v>0</v>
      </c>
      <c r="AB19" s="308">
        <f>'シート2-6-5家族'!$P$30</f>
        <v>0</v>
      </c>
      <c r="AC19" s="308">
        <f>'シート2-6-5家族'!$P$31</f>
        <v>0</v>
      </c>
      <c r="AD19" s="306">
        <f>'シート2-6-5家族'!$S$18</f>
        <v>0</v>
      </c>
      <c r="AE19" s="308">
        <f>'シート2-6-5家族'!$S$19</f>
        <v>0</v>
      </c>
      <c r="AF19" s="308">
        <f>'シート2-6-5家族'!$S$20</f>
        <v>0</v>
      </c>
      <c r="AG19" s="308">
        <f>'シート2-6-5家族'!$S$21</f>
        <v>0</v>
      </c>
      <c r="AH19" s="308">
        <f>'シート2-6-5家族'!$S$22</f>
        <v>0</v>
      </c>
      <c r="AI19" s="308">
        <f>'シート2-6-5家族'!$S$23</f>
        <v>0</v>
      </c>
      <c r="AJ19" s="308">
        <f>'シート2-6-5家族'!$S$24</f>
        <v>0</v>
      </c>
      <c r="AK19" s="308">
        <f>'シート2-6-5家族'!$S$25</f>
        <v>0</v>
      </c>
      <c r="AL19" s="308">
        <f>'シート2-6-5家族'!$S$26</f>
        <v>0</v>
      </c>
      <c r="AM19" s="308">
        <f>'シート2-6-5家族'!$S$27</f>
        <v>0</v>
      </c>
      <c r="AN19" s="308">
        <f>'シート2-6-5家族'!$S$28</f>
        <v>0</v>
      </c>
      <c r="AO19" s="308">
        <f>'シート2-6-5家族'!$S$29</f>
        <v>0</v>
      </c>
      <c r="AP19" s="308">
        <f>'シート2-6-5家族'!$S$30</f>
        <v>0</v>
      </c>
      <c r="AQ19" s="308">
        <f>'シート2-6-5家族'!$S$31</f>
        <v>0</v>
      </c>
      <c r="AR19" s="306">
        <f>'シート2-6-5家族'!$V$18</f>
        <v>0</v>
      </c>
      <c r="AS19" s="308">
        <f>'シート2-6-5家族'!$V$19</f>
        <v>0</v>
      </c>
      <c r="AT19" s="308">
        <f>'シート2-6-5家族'!$V$20</f>
        <v>0</v>
      </c>
      <c r="AU19" s="308">
        <f>'シート2-6-5家族'!$V$21</f>
        <v>0</v>
      </c>
      <c r="AV19" s="308">
        <f>'シート2-6-5家族'!$V$22</f>
        <v>0</v>
      </c>
      <c r="AW19" s="308">
        <f>'シート2-6-5家族'!$V$23</f>
        <v>0</v>
      </c>
      <c r="AX19" s="308">
        <f>'シート2-6-5家族'!$V$24</f>
        <v>0</v>
      </c>
      <c r="AY19" s="308">
        <f>'シート2-6-5家族'!$V$25</f>
        <v>0</v>
      </c>
      <c r="AZ19" s="308">
        <f>'シート2-6-5家族'!$V$26</f>
        <v>0</v>
      </c>
      <c r="BA19" s="308">
        <f>'シート2-6-5家族'!$V$27</f>
        <v>0</v>
      </c>
      <c r="BB19" s="308">
        <f>'シート2-6-5家族'!$V$28</f>
        <v>0</v>
      </c>
      <c r="BC19" s="308">
        <f>'シート2-6-5家族'!$V$29</f>
        <v>0</v>
      </c>
      <c r="BD19" s="308">
        <f>'シート2-6-5家族'!$V$30</f>
        <v>0</v>
      </c>
      <c r="BE19" s="308">
        <f>'シート2-6-5家族'!$V$31</f>
        <v>0</v>
      </c>
      <c r="BF19" s="308">
        <f>'シート2-6-5家族'!$Y$19</f>
        <v>0</v>
      </c>
      <c r="BG19" s="308">
        <f>'シート2-6-5家族'!$Y$20</f>
        <v>0</v>
      </c>
      <c r="BH19" s="308">
        <f>'シート2-6-5家族'!$Y$21</f>
        <v>0</v>
      </c>
      <c r="BI19" s="308">
        <f>'シート2-6-5家族'!$Y$22</f>
        <v>0</v>
      </c>
      <c r="BJ19" s="308">
        <f>'シート2-6-5家族'!$Y$23</f>
        <v>0</v>
      </c>
      <c r="BK19" s="308">
        <f>'シート2-6-5家族'!$Y$24</f>
        <v>0</v>
      </c>
      <c r="BL19" s="308">
        <f>'シート2-6-5家族'!$Y$25</f>
        <v>0</v>
      </c>
      <c r="BM19" s="308">
        <f>'シート2-6-5家族'!$Y$26</f>
        <v>0</v>
      </c>
      <c r="BN19" s="308">
        <f>'シート2-6-5家族'!$Y$27</f>
        <v>0</v>
      </c>
      <c r="BO19" s="308">
        <f>'シート2-6-5家族'!$Y$28</f>
        <v>0</v>
      </c>
      <c r="BP19" s="308">
        <f>'シート2-6-5家族'!$Y$29</f>
        <v>0</v>
      </c>
      <c r="BQ19" s="308">
        <f>'シート2-6-5家族'!$Y$30</f>
        <v>0</v>
      </c>
      <c r="BR19" s="308">
        <f>'シート2-6-5家族'!$Y$31</f>
        <v>0</v>
      </c>
    </row>
    <row r="20" spans="1:95" customFormat="1" x14ac:dyDescent="0.15">
      <c r="A20" s="157" t="s">
        <v>372</v>
      </c>
      <c r="B20" s="191" t="str">
        <f>IF(ISBLANK($G$7),"",$G$7)</f>
        <v/>
      </c>
      <c r="C20" s="166" t="s">
        <v>221</v>
      </c>
      <c r="D20" s="277" t="s">
        <v>342</v>
      </c>
      <c r="E20" s="306">
        <f>'シート2-6-6社会資源'!$E$10</f>
        <v>0</v>
      </c>
      <c r="F20" s="307">
        <f>'シート2-6-6社会資源'!$M$10</f>
        <v>0</v>
      </c>
      <c r="G20" s="307">
        <f>'シート2-6-6社会資源'!$R$10</f>
        <v>0</v>
      </c>
      <c r="H20" s="306">
        <f>'シート2-6-6社会資源'!$E$11</f>
        <v>0</v>
      </c>
      <c r="I20" s="307">
        <f>'シート2-6-6社会資源'!$M$11</f>
        <v>0</v>
      </c>
      <c r="J20" s="307">
        <f>'シート2-6-6社会資源'!$R$11</f>
        <v>0</v>
      </c>
      <c r="K20" s="308">
        <f>'シート2-6-6社会資源'!$E$13</f>
        <v>0</v>
      </c>
      <c r="L20" s="308">
        <f>'シート2-6-6社会資源'!$E$14</f>
        <v>0</v>
      </c>
      <c r="M20" s="308" t="str">
        <f>'シート2-6-6社会資源'!$Y$10</f>
        <v/>
      </c>
      <c r="N20" s="308" t="str">
        <f>'シート2-6-6社会資源'!$Y$13</f>
        <v/>
      </c>
      <c r="O20" s="309">
        <v>6</v>
      </c>
      <c r="P20" s="306">
        <f>'シート2-6-6社会資源'!$P$18</f>
        <v>0</v>
      </c>
      <c r="Q20" s="308">
        <f>'シート2-6-6社会資源'!$P$19</f>
        <v>0</v>
      </c>
      <c r="R20" s="308">
        <f>'シート2-6-6社会資源'!$P$20</f>
        <v>0</v>
      </c>
      <c r="S20" s="308">
        <f>'シート2-6-6社会資源'!$P$21</f>
        <v>0</v>
      </c>
      <c r="T20" s="308">
        <f>'シート2-6-6社会資源'!$P$22</f>
        <v>0</v>
      </c>
      <c r="U20" s="308">
        <f>'シート2-6-6社会資源'!$P$23</f>
        <v>0</v>
      </c>
      <c r="V20" s="308">
        <f>'シート2-6-6社会資源'!$P$24</f>
        <v>0</v>
      </c>
      <c r="W20" s="308">
        <f>'シート2-6-6社会資源'!$P$25</f>
        <v>0</v>
      </c>
      <c r="X20" s="308">
        <f>'シート2-6-6社会資源'!$P$26</f>
        <v>0</v>
      </c>
      <c r="Y20" s="308">
        <f>'シート2-6-6社会資源'!$P$27</f>
        <v>0</v>
      </c>
      <c r="Z20" s="308">
        <f>'シート2-6-6社会資源'!$P$28</f>
        <v>0</v>
      </c>
      <c r="AA20" s="308">
        <f>'シート2-6-6社会資源'!$P$29</f>
        <v>0</v>
      </c>
      <c r="AB20" s="308">
        <f>'シート2-6-6社会資源'!$P$30</f>
        <v>0</v>
      </c>
      <c r="AC20" s="308">
        <f>'シート2-6-6社会資源'!$P$31</f>
        <v>0</v>
      </c>
      <c r="AD20" s="306">
        <f>'シート2-6-6社会資源'!$S$18</f>
        <v>0</v>
      </c>
      <c r="AE20" s="308">
        <f>'シート2-6-6社会資源'!$S$19</f>
        <v>0</v>
      </c>
      <c r="AF20" s="308">
        <f>'シート2-6-6社会資源'!$S$20</f>
        <v>0</v>
      </c>
      <c r="AG20" s="308">
        <f>'シート2-6-6社会資源'!$S$21</f>
        <v>0</v>
      </c>
      <c r="AH20" s="308">
        <f>'シート2-6-6社会資源'!$S$22</f>
        <v>0</v>
      </c>
      <c r="AI20" s="308">
        <f>'シート2-6-6社会資源'!$S$23</f>
        <v>0</v>
      </c>
      <c r="AJ20" s="308">
        <f>'シート2-6-6社会資源'!$S$24</f>
        <v>0</v>
      </c>
      <c r="AK20" s="308">
        <f>'シート2-6-6社会資源'!$S$25</f>
        <v>0</v>
      </c>
      <c r="AL20" s="308">
        <f>'シート2-6-6社会資源'!$S$26</f>
        <v>0</v>
      </c>
      <c r="AM20" s="308">
        <f>'シート2-6-6社会資源'!$S$27</f>
        <v>0</v>
      </c>
      <c r="AN20" s="308">
        <f>'シート2-6-6社会資源'!$S$28</f>
        <v>0</v>
      </c>
      <c r="AO20" s="308">
        <f>'シート2-6-6社会資源'!$S$29</f>
        <v>0</v>
      </c>
      <c r="AP20" s="308">
        <f>'シート2-6-6社会資源'!$S$30</f>
        <v>0</v>
      </c>
      <c r="AQ20" s="308">
        <f>'シート2-6-6社会資源'!$S$31</f>
        <v>0</v>
      </c>
      <c r="AR20" s="306">
        <f>'シート2-6-6社会資源'!$V$18</f>
        <v>0</v>
      </c>
      <c r="AS20" s="308">
        <f>'シート2-6-6社会資源'!$V$19</f>
        <v>0</v>
      </c>
      <c r="AT20" s="308">
        <f>'シート2-6-6社会資源'!$V$20</f>
        <v>0</v>
      </c>
      <c r="AU20" s="308">
        <f>'シート2-6-6社会資源'!$V$21</f>
        <v>0</v>
      </c>
      <c r="AV20" s="308">
        <f>'シート2-6-6社会資源'!$V$22</f>
        <v>0</v>
      </c>
      <c r="AW20" s="308">
        <f>'シート2-6-6社会資源'!$V$23</f>
        <v>0</v>
      </c>
      <c r="AX20" s="308">
        <f>'シート2-6-6社会資源'!$V$24</f>
        <v>0</v>
      </c>
      <c r="AY20" s="308">
        <f>'シート2-6-6社会資源'!$V$25</f>
        <v>0</v>
      </c>
      <c r="AZ20" s="308">
        <f>'シート2-6-6社会資源'!$V$26</f>
        <v>0</v>
      </c>
      <c r="BA20" s="308">
        <f>'シート2-6-6社会資源'!$V$27</f>
        <v>0</v>
      </c>
      <c r="BB20" s="308">
        <f>'シート2-6-6社会資源'!$V$28</f>
        <v>0</v>
      </c>
      <c r="BC20" s="308">
        <f>'シート2-6-6社会資源'!$V$29</f>
        <v>0</v>
      </c>
      <c r="BD20" s="308">
        <f>'シート2-6-6社会資源'!$V$30</f>
        <v>0</v>
      </c>
      <c r="BE20" s="308">
        <f>'シート2-6-6社会資源'!$V$31</f>
        <v>0</v>
      </c>
      <c r="BF20" s="308">
        <f>'シート2-6-6社会資源'!$Y$19</f>
        <v>0</v>
      </c>
      <c r="BG20" s="308">
        <f>'シート2-6-6社会資源'!$Y$20</f>
        <v>0</v>
      </c>
      <c r="BH20" s="308">
        <f>'シート2-6-6社会資源'!$Y$21</f>
        <v>0</v>
      </c>
      <c r="BI20" s="308">
        <f>'シート2-6-6社会資源'!$Y$22</f>
        <v>0</v>
      </c>
      <c r="BJ20" s="308">
        <f>'シート2-6-6社会資源'!$Y$23</f>
        <v>0</v>
      </c>
      <c r="BK20" s="308">
        <f>'シート2-6-6社会資源'!$Y$24</f>
        <v>0</v>
      </c>
      <c r="BL20" s="308">
        <f>'シート2-6-6社会資源'!$Y$25</f>
        <v>0</v>
      </c>
      <c r="BM20" s="308">
        <f>'シート2-6-6社会資源'!$Y$26</f>
        <v>0</v>
      </c>
      <c r="BN20" s="308">
        <f>'シート2-6-6社会資源'!$Y$27</f>
        <v>0</v>
      </c>
      <c r="BO20" s="308">
        <f>'シート2-6-6社会資源'!$Y$28</f>
        <v>0</v>
      </c>
      <c r="BP20" s="308">
        <f>'シート2-6-6社会資源'!$Y$29</f>
        <v>0</v>
      </c>
      <c r="BQ20" s="308">
        <f>'シート2-6-6社会資源'!$Y$30</f>
        <v>0</v>
      </c>
      <c r="BR20" s="308">
        <f>'シート2-6-6社会資源'!$Y$31</f>
        <v>0</v>
      </c>
    </row>
    <row r="21" spans="1:95" customFormat="1" x14ac:dyDescent="0.15">
      <c r="A21" s="157" t="s">
        <v>373</v>
      </c>
      <c r="B21" s="191" t="str">
        <f t="shared" si="0"/>
        <v/>
      </c>
      <c r="C21" s="166" t="s">
        <v>221</v>
      </c>
      <c r="D21" s="277" t="s">
        <v>251</v>
      </c>
      <c r="E21" s="306">
        <f>'シート2-6-7多様なサ'!$E$10</f>
        <v>0</v>
      </c>
      <c r="F21" s="307">
        <f>'シート2-6-7多様なサ'!$M$10</f>
        <v>0</v>
      </c>
      <c r="G21" s="307">
        <f>'シート2-6-7多様なサ'!$R$10</f>
        <v>0</v>
      </c>
      <c r="H21" s="306">
        <f>'シート2-6-7多様なサ'!$E$11</f>
        <v>0</v>
      </c>
      <c r="I21" s="307">
        <f>'シート2-6-7多様なサ'!$M$11</f>
        <v>0</v>
      </c>
      <c r="J21" s="307">
        <f>'シート2-6-7多様なサ'!$R$11</f>
        <v>0</v>
      </c>
      <c r="K21" s="308">
        <f>'シート2-6-7多様なサ'!$E$13</f>
        <v>0</v>
      </c>
      <c r="L21" s="308">
        <f>'シート2-6-7多様なサ'!$E$14</f>
        <v>0</v>
      </c>
      <c r="M21" s="308" t="str">
        <f>'シート2-6-7多様なサ'!$Y$10</f>
        <v/>
      </c>
      <c r="N21" s="308" t="str">
        <f>'シート2-6-7多様なサ'!$Y$13</f>
        <v/>
      </c>
      <c r="O21" s="309">
        <v>6</v>
      </c>
      <c r="P21" s="306">
        <f>'シート2-6-7多様なサ'!$P$18</f>
        <v>0</v>
      </c>
      <c r="Q21" s="308">
        <f>'シート2-6-7多様なサ'!$P$19</f>
        <v>0</v>
      </c>
      <c r="R21" s="308">
        <f>'シート2-6-7多様なサ'!$P$20</f>
        <v>0</v>
      </c>
      <c r="S21" s="308">
        <f>'シート2-6-7多様なサ'!$P$21</f>
        <v>0</v>
      </c>
      <c r="T21" s="308">
        <f>'シート2-6-7多様なサ'!$P$22</f>
        <v>0</v>
      </c>
      <c r="U21" s="308">
        <f>'シート2-6-7多様なサ'!$P$23</f>
        <v>0</v>
      </c>
      <c r="V21" s="308">
        <f>'シート2-6-7多様なサ'!$P$24</f>
        <v>0</v>
      </c>
      <c r="W21" s="308">
        <f>'シート2-6-7多様なサ'!$P$25</f>
        <v>0</v>
      </c>
      <c r="X21" s="308">
        <f>'シート2-6-7多様なサ'!$P$26</f>
        <v>0</v>
      </c>
      <c r="Y21" s="308">
        <f>'シート2-6-7多様なサ'!$P$27</f>
        <v>0</v>
      </c>
      <c r="Z21" s="308">
        <f>'シート2-6-7多様なサ'!$P$28</f>
        <v>0</v>
      </c>
      <c r="AA21" s="308">
        <f>'シート2-6-7多様なサ'!$P$29</f>
        <v>0</v>
      </c>
      <c r="AB21" s="308">
        <f>'シート2-6-7多様なサ'!$P$30</f>
        <v>0</v>
      </c>
      <c r="AC21" s="308">
        <f>'シート2-6-7多様なサ'!$P$31</f>
        <v>0</v>
      </c>
      <c r="AD21" s="306">
        <f>'シート2-6-7多様なサ'!$S$18</f>
        <v>0</v>
      </c>
      <c r="AE21" s="308">
        <f>'シート2-6-7多様なサ'!$S$19</f>
        <v>0</v>
      </c>
      <c r="AF21" s="308">
        <f>'シート2-6-7多様なサ'!$S$20</f>
        <v>0</v>
      </c>
      <c r="AG21" s="308">
        <f>'シート2-6-7多様なサ'!$S$21</f>
        <v>0</v>
      </c>
      <c r="AH21" s="308">
        <f>'シート2-6-7多様なサ'!$S$22</f>
        <v>0</v>
      </c>
      <c r="AI21" s="308">
        <f>'シート2-6-7多様なサ'!$S$23</f>
        <v>0</v>
      </c>
      <c r="AJ21" s="308">
        <f>'シート2-6-7多様なサ'!$S$24</f>
        <v>0</v>
      </c>
      <c r="AK21" s="308">
        <f>'シート2-6-7多様なサ'!$S$25</f>
        <v>0</v>
      </c>
      <c r="AL21" s="308">
        <f>'シート2-6-7多様なサ'!$S$26</f>
        <v>0</v>
      </c>
      <c r="AM21" s="308">
        <f>'シート2-6-7多様なサ'!$S$27</f>
        <v>0</v>
      </c>
      <c r="AN21" s="308">
        <f>'シート2-6-7多様なサ'!$S$28</f>
        <v>0</v>
      </c>
      <c r="AO21" s="308">
        <f>'シート2-6-7多様なサ'!$S$29</f>
        <v>0</v>
      </c>
      <c r="AP21" s="308">
        <f>'シート2-6-7多様なサ'!$S$30</f>
        <v>0</v>
      </c>
      <c r="AQ21" s="308">
        <f>'シート2-6-7多様なサ'!$S$31</f>
        <v>0</v>
      </c>
      <c r="AR21" s="306">
        <f>'シート2-6-7多様なサ'!$V$18</f>
        <v>0</v>
      </c>
      <c r="AS21" s="308">
        <f>'シート2-6-7多様なサ'!$V$19</f>
        <v>0</v>
      </c>
      <c r="AT21" s="308">
        <f>'シート2-6-7多様なサ'!$V$20</f>
        <v>0</v>
      </c>
      <c r="AU21" s="308">
        <f>'シート2-6-7多様なサ'!$V$21</f>
        <v>0</v>
      </c>
      <c r="AV21" s="308">
        <f>'シート2-6-7多様なサ'!$V$22</f>
        <v>0</v>
      </c>
      <c r="AW21" s="308">
        <f>'シート2-6-7多様なサ'!$V$23</f>
        <v>0</v>
      </c>
      <c r="AX21" s="308">
        <f>'シート2-6-7多様なサ'!$V$24</f>
        <v>0</v>
      </c>
      <c r="AY21" s="308">
        <f>'シート2-6-7多様なサ'!$V$25</f>
        <v>0</v>
      </c>
      <c r="AZ21" s="308">
        <f>'シート2-6-7多様なサ'!$V$26</f>
        <v>0</v>
      </c>
      <c r="BA21" s="308">
        <f>'シート2-6-7多様なサ'!$V$27</f>
        <v>0</v>
      </c>
      <c r="BB21" s="308">
        <f>'シート2-6-7多様なサ'!$V$28</f>
        <v>0</v>
      </c>
      <c r="BC21" s="308">
        <f>'シート2-6-7多様なサ'!$V$29</f>
        <v>0</v>
      </c>
      <c r="BD21" s="308">
        <f>'シート2-6-7多様なサ'!$V$30</f>
        <v>0</v>
      </c>
      <c r="BE21" s="308">
        <f>'シート2-6-7多様なサ'!$V$31</f>
        <v>0</v>
      </c>
      <c r="BF21" s="308">
        <f>'シート2-6-7多様なサ'!$Y$19</f>
        <v>0</v>
      </c>
      <c r="BG21" s="308">
        <f>'シート2-6-7多様なサ'!$Y$20</f>
        <v>0</v>
      </c>
      <c r="BH21" s="308">
        <f>'シート2-6-7多様なサ'!$Y$21</f>
        <v>0</v>
      </c>
      <c r="BI21" s="308">
        <f>'シート2-6-7多様なサ'!$Y$22</f>
        <v>0</v>
      </c>
      <c r="BJ21" s="308">
        <f>'シート2-6-7多様なサ'!$Y$23</f>
        <v>0</v>
      </c>
      <c r="BK21" s="308">
        <f>'シート2-6-7多様なサ'!$Y$24</f>
        <v>0</v>
      </c>
      <c r="BL21" s="308">
        <f>'シート2-6-7多様なサ'!$Y$25</f>
        <v>0</v>
      </c>
      <c r="BM21" s="308">
        <f>'シート2-6-7多様なサ'!$Y$26</f>
        <v>0</v>
      </c>
      <c r="BN21" s="308">
        <f>'シート2-6-7多様なサ'!$Y$27</f>
        <v>0</v>
      </c>
      <c r="BO21" s="308">
        <f>'シート2-6-7多様なサ'!$Y$28</f>
        <v>0</v>
      </c>
      <c r="BP21" s="308">
        <f>'シート2-6-7多様なサ'!$Y$29</f>
        <v>0</v>
      </c>
      <c r="BQ21" s="308">
        <f>'シート2-6-7多様なサ'!$Y$30</f>
        <v>0</v>
      </c>
      <c r="BR21" s="308">
        <f>'シート2-6-7多様なサ'!$Y$31</f>
        <v>0</v>
      </c>
    </row>
    <row r="22" spans="1:95" customFormat="1" x14ac:dyDescent="0.15">
      <c r="A22" s="157" t="s">
        <v>374</v>
      </c>
      <c r="B22" s="191" t="str">
        <f t="shared" si="0"/>
        <v/>
      </c>
      <c r="C22" s="166" t="s">
        <v>221</v>
      </c>
      <c r="D22" s="277">
        <v>7</v>
      </c>
      <c r="E22" s="306">
        <f>'シート2-7'!$E$10</f>
        <v>0</v>
      </c>
      <c r="F22" s="307">
        <f>'シート2-7'!$M$10</f>
        <v>0</v>
      </c>
      <c r="G22" s="307">
        <f>'シート2-7'!$R$10</f>
        <v>0</v>
      </c>
      <c r="H22" s="306">
        <f>'シート2-7'!$E$11</f>
        <v>0</v>
      </c>
      <c r="I22" s="307">
        <f>'シート2-7'!$M$11</f>
        <v>0</v>
      </c>
      <c r="J22" s="307">
        <f>'シート2-7'!$R$11</f>
        <v>0</v>
      </c>
      <c r="K22" s="308">
        <f>'シート2-7'!$E$13</f>
        <v>0</v>
      </c>
      <c r="L22" s="308">
        <f>'シート2-7'!$E$14</f>
        <v>0</v>
      </c>
      <c r="M22" s="308" t="str">
        <f>'シート2-7'!$Y$10</f>
        <v/>
      </c>
      <c r="N22" s="308" t="str">
        <f>'シート2-7'!$Y$13</f>
        <v/>
      </c>
      <c r="O22" s="309">
        <v>5</v>
      </c>
      <c r="P22" s="306">
        <f>'シート2-7'!$P$18</f>
        <v>0</v>
      </c>
      <c r="Q22" s="308">
        <f>'シート2-7'!$P$19</f>
        <v>0</v>
      </c>
      <c r="R22" s="308">
        <f>'シート2-7'!$P$20</f>
        <v>0</v>
      </c>
      <c r="S22" s="308">
        <f>'シート2-7'!$P$21</f>
        <v>0</v>
      </c>
      <c r="T22" s="308">
        <f>'シート2-7'!$P$22</f>
        <v>0</v>
      </c>
      <c r="U22" s="308">
        <f>'シート2-7'!$P$23</f>
        <v>0</v>
      </c>
      <c r="V22" s="308">
        <f>'シート2-7'!$P$24</f>
        <v>0</v>
      </c>
      <c r="W22" s="308">
        <f>'シート2-7'!$P$25</f>
        <v>0</v>
      </c>
      <c r="X22" s="308">
        <f>'シート2-7'!$P$26</f>
        <v>0</v>
      </c>
      <c r="Y22" s="308">
        <f>'シート2-7'!$P$27</f>
        <v>0</v>
      </c>
      <c r="Z22" s="308">
        <f>'シート2-7'!$P$28</f>
        <v>0</v>
      </c>
      <c r="AA22" s="308">
        <f>'シート2-7'!$P$29</f>
        <v>0</v>
      </c>
      <c r="AB22" s="308">
        <f>'シート2-7'!$P$30</f>
        <v>0</v>
      </c>
      <c r="AC22" s="308">
        <f>'シート2-7'!$P$31</f>
        <v>0</v>
      </c>
      <c r="AD22" s="306">
        <f>'シート2-7'!$S$18</f>
        <v>0</v>
      </c>
      <c r="AE22" s="308">
        <f>'シート2-7'!$S$19</f>
        <v>0</v>
      </c>
      <c r="AF22" s="308">
        <f>'シート2-7'!$S$20</f>
        <v>0</v>
      </c>
      <c r="AG22" s="308">
        <f>'シート2-7'!$S$21</f>
        <v>0</v>
      </c>
      <c r="AH22" s="308">
        <f>'シート2-7'!$S$22</f>
        <v>0</v>
      </c>
      <c r="AI22" s="308">
        <f>'シート2-7'!$S$23</f>
        <v>0</v>
      </c>
      <c r="AJ22" s="308">
        <f>'シート2-7'!$S$24</f>
        <v>0</v>
      </c>
      <c r="AK22" s="308">
        <f>'シート2-7'!$S$25</f>
        <v>0</v>
      </c>
      <c r="AL22" s="308">
        <f>'シート2-7'!$S$26</f>
        <v>0</v>
      </c>
      <c r="AM22" s="308">
        <f>'シート2-7'!$S$27</f>
        <v>0</v>
      </c>
      <c r="AN22" s="308">
        <f>'シート2-7'!$S$28</f>
        <v>0</v>
      </c>
      <c r="AO22" s="308">
        <f>'シート2-7'!$S$29</f>
        <v>0</v>
      </c>
      <c r="AP22" s="308">
        <f>'シート2-7'!$S$30</f>
        <v>0</v>
      </c>
      <c r="AQ22" s="308">
        <f>'シート2-7'!$S$31</f>
        <v>0</v>
      </c>
      <c r="AR22" s="306">
        <f>'シート2-7'!$V$18</f>
        <v>0</v>
      </c>
      <c r="AS22" s="308">
        <f>'シート2-7'!$V$19</f>
        <v>0</v>
      </c>
      <c r="AT22" s="308">
        <f>'シート2-7'!$V$20</f>
        <v>0</v>
      </c>
      <c r="AU22" s="308">
        <f>'シート2-7'!$V$21</f>
        <v>0</v>
      </c>
      <c r="AV22" s="308">
        <f>'シート2-7'!$V$22</f>
        <v>0</v>
      </c>
      <c r="AW22" s="308">
        <f>'シート2-7'!$V$23</f>
        <v>0</v>
      </c>
      <c r="AX22" s="308">
        <f>'シート2-7'!$V$24</f>
        <v>0</v>
      </c>
      <c r="AY22" s="308">
        <f>'シート2-7'!$V$25</f>
        <v>0</v>
      </c>
      <c r="AZ22" s="308">
        <f>'シート2-7'!$V$26</f>
        <v>0</v>
      </c>
      <c r="BA22" s="308">
        <f>'シート2-7'!$V$27</f>
        <v>0</v>
      </c>
      <c r="BB22" s="308">
        <f>'シート2-7'!$V$28</f>
        <v>0</v>
      </c>
      <c r="BC22" s="308">
        <f>'シート2-7'!$V$29</f>
        <v>0</v>
      </c>
      <c r="BD22" s="308">
        <f>'シート2-7'!$V$30</f>
        <v>0</v>
      </c>
      <c r="BE22" s="308">
        <f>'シート2-7'!$V$31</f>
        <v>0</v>
      </c>
      <c r="BF22" s="308">
        <f>'シート2-7'!$Y$19</f>
        <v>0</v>
      </c>
      <c r="BG22" s="308">
        <f>'シート2-7'!$Y$20</f>
        <v>0</v>
      </c>
      <c r="BH22" s="308">
        <f>'シート2-7'!$Y$21</f>
        <v>0</v>
      </c>
      <c r="BI22" s="308">
        <f>'シート2-7'!$Y$22</f>
        <v>0</v>
      </c>
      <c r="BJ22" s="308">
        <f>'シート2-7'!$Y$23</f>
        <v>0</v>
      </c>
      <c r="BK22" s="308">
        <f>'シート2-7'!$Y$24</f>
        <v>0</v>
      </c>
      <c r="BL22" s="308">
        <f>'シート2-7'!$Y$25</f>
        <v>0</v>
      </c>
      <c r="BM22" s="308">
        <f>'シート2-7'!$Y$26</f>
        <v>0</v>
      </c>
      <c r="BN22" s="308">
        <f>'シート2-7'!$Y$27</f>
        <v>0</v>
      </c>
      <c r="BO22" s="308">
        <f>'シート2-7'!$Y$28</f>
        <v>0</v>
      </c>
      <c r="BP22" s="308">
        <f>'シート2-7'!$Y$29</f>
        <v>0</v>
      </c>
      <c r="BQ22" s="308">
        <f>'シート2-7'!$Y$30</f>
        <v>0</v>
      </c>
      <c r="BR22" s="308">
        <f>'シート2-7'!$Y$31</f>
        <v>0</v>
      </c>
    </row>
    <row r="23" spans="1:95" customFormat="1" x14ac:dyDescent="0.15">
      <c r="A23" s="157" t="s">
        <v>375</v>
      </c>
      <c r="B23" s="191" t="str">
        <f t="shared" si="0"/>
        <v/>
      </c>
      <c r="C23" s="166" t="s">
        <v>221</v>
      </c>
      <c r="D23" s="277">
        <v>8</v>
      </c>
      <c r="E23" s="306">
        <f>'シート2-8'!$E$10</f>
        <v>0</v>
      </c>
      <c r="F23" s="307">
        <f>'シート2-8'!$M$10</f>
        <v>0</v>
      </c>
      <c r="G23" s="307">
        <f>'シート2-8'!$R$10</f>
        <v>0</v>
      </c>
      <c r="H23" s="306">
        <f>'シート2-8'!$E$11</f>
        <v>0</v>
      </c>
      <c r="I23" s="307">
        <f>'シート2-8'!$M$11</f>
        <v>0</v>
      </c>
      <c r="J23" s="307">
        <f>'シート2-8'!$R$11</f>
        <v>0</v>
      </c>
      <c r="K23" s="308">
        <f>'シート2-8'!$E$13</f>
        <v>0</v>
      </c>
      <c r="L23" s="308">
        <f>'シート2-8'!$E$14</f>
        <v>0</v>
      </c>
      <c r="M23" s="308" t="str">
        <f>'シート2-8'!$Y$10</f>
        <v/>
      </c>
      <c r="N23" s="308" t="str">
        <f>'シート2-8'!$Y$13</f>
        <v/>
      </c>
      <c r="O23" s="309">
        <v>6</v>
      </c>
      <c r="P23" s="306">
        <f>'シート2-8'!$P$18</f>
        <v>0</v>
      </c>
      <c r="Q23" s="308">
        <f>'シート2-8'!$P$19</f>
        <v>0</v>
      </c>
      <c r="R23" s="308">
        <f>'シート2-8'!$P$20</f>
        <v>0</v>
      </c>
      <c r="S23" s="308">
        <f>'シート2-8'!$P$21</f>
        <v>0</v>
      </c>
      <c r="T23" s="308">
        <f>'シート2-8'!$P$22</f>
        <v>0</v>
      </c>
      <c r="U23" s="308">
        <f>'シート2-8'!$P$23</f>
        <v>0</v>
      </c>
      <c r="V23" s="308">
        <f>'シート2-8'!$P$24</f>
        <v>0</v>
      </c>
      <c r="W23" s="308">
        <f>'シート2-8'!$P$25</f>
        <v>0</v>
      </c>
      <c r="X23" s="308">
        <f>'シート2-8'!$P$26</f>
        <v>0</v>
      </c>
      <c r="Y23" s="308">
        <f>'シート2-8'!$P$27</f>
        <v>0</v>
      </c>
      <c r="Z23" s="308">
        <f>'シート2-8'!$P$28</f>
        <v>0</v>
      </c>
      <c r="AA23" s="308">
        <f>'シート2-8'!$P$29</f>
        <v>0</v>
      </c>
      <c r="AB23" s="308">
        <f>'シート2-8'!$P$30</f>
        <v>0</v>
      </c>
      <c r="AC23" s="308">
        <f>'シート2-8'!$P$31</f>
        <v>0</v>
      </c>
      <c r="AD23" s="306">
        <f>'シート2-8'!$S$18</f>
        <v>0</v>
      </c>
      <c r="AE23" s="308">
        <f>'シート2-8'!$S$19</f>
        <v>0</v>
      </c>
      <c r="AF23" s="308">
        <f>'シート2-8'!$S$20</f>
        <v>0</v>
      </c>
      <c r="AG23" s="308">
        <f>'シート2-8'!$S$21</f>
        <v>0</v>
      </c>
      <c r="AH23" s="308">
        <f>'シート2-8'!$S$22</f>
        <v>0</v>
      </c>
      <c r="AI23" s="308">
        <f>'シート2-8'!$S$23</f>
        <v>0</v>
      </c>
      <c r="AJ23" s="308">
        <f>'シート2-8'!$S$24</f>
        <v>0</v>
      </c>
      <c r="AK23" s="308">
        <f>'シート2-8'!$S$25</f>
        <v>0</v>
      </c>
      <c r="AL23" s="308">
        <f>'シート2-8'!$S$26</f>
        <v>0</v>
      </c>
      <c r="AM23" s="308">
        <f>'シート2-8'!$S$27</f>
        <v>0</v>
      </c>
      <c r="AN23" s="308">
        <f>'シート2-8'!$S$28</f>
        <v>0</v>
      </c>
      <c r="AO23" s="308">
        <f>'シート2-8'!$S$29</f>
        <v>0</v>
      </c>
      <c r="AP23" s="308">
        <f>'シート2-8'!$S$30</f>
        <v>0</v>
      </c>
      <c r="AQ23" s="308">
        <f>'シート2-8'!$S$31</f>
        <v>0</v>
      </c>
      <c r="AR23" s="306">
        <f>'シート2-8'!$V$18</f>
        <v>0</v>
      </c>
      <c r="AS23" s="308">
        <f>'シート2-8'!$V$19</f>
        <v>0</v>
      </c>
      <c r="AT23" s="308">
        <f>'シート2-8'!$V$20</f>
        <v>0</v>
      </c>
      <c r="AU23" s="308">
        <f>'シート2-8'!$V$21</f>
        <v>0</v>
      </c>
      <c r="AV23" s="308">
        <f>'シート2-8'!$V$22</f>
        <v>0</v>
      </c>
      <c r="AW23" s="308">
        <f>'シート2-8'!$V$23</f>
        <v>0</v>
      </c>
      <c r="AX23" s="308">
        <f>'シート2-8'!$V$24</f>
        <v>0</v>
      </c>
      <c r="AY23" s="308">
        <f>'シート2-8'!$V$25</f>
        <v>0</v>
      </c>
      <c r="AZ23" s="308">
        <f>'シート2-8'!$V$26</f>
        <v>0</v>
      </c>
      <c r="BA23" s="308">
        <f>'シート2-8'!$V$27</f>
        <v>0</v>
      </c>
      <c r="BB23" s="308">
        <f>'シート2-8'!$V$28</f>
        <v>0</v>
      </c>
      <c r="BC23" s="308">
        <f>'シート2-8'!$V$29</f>
        <v>0</v>
      </c>
      <c r="BD23" s="308">
        <f>'シート2-8'!$V$30</f>
        <v>0</v>
      </c>
      <c r="BE23" s="308">
        <f>'シート2-8'!$V$31</f>
        <v>0</v>
      </c>
      <c r="BF23" s="308">
        <f>'シート2-8'!$Y$19</f>
        <v>0</v>
      </c>
      <c r="BG23" s="308">
        <f>'シート2-8'!$Y$20</f>
        <v>0</v>
      </c>
      <c r="BH23" s="308">
        <f>'シート2-8'!$Y$21</f>
        <v>0</v>
      </c>
      <c r="BI23" s="308">
        <f>'シート2-8'!$Y$22</f>
        <v>0</v>
      </c>
      <c r="BJ23" s="308">
        <f>'シート2-8'!$Y$23</f>
        <v>0</v>
      </c>
      <c r="BK23" s="308">
        <f>'シート2-8'!$Y$24</f>
        <v>0</v>
      </c>
      <c r="BL23" s="308">
        <f>'シート2-8'!$Y$25</f>
        <v>0</v>
      </c>
      <c r="BM23" s="308">
        <f>'シート2-8'!$Y$26</f>
        <v>0</v>
      </c>
      <c r="BN23" s="308">
        <f>'シート2-8'!$Y$27</f>
        <v>0</v>
      </c>
      <c r="BO23" s="308">
        <f>'シート2-8'!$Y$28</f>
        <v>0</v>
      </c>
      <c r="BP23" s="308">
        <f>'シート2-8'!$Y$29</f>
        <v>0</v>
      </c>
      <c r="BQ23" s="308">
        <f>'シート2-8'!$Y$30</f>
        <v>0</v>
      </c>
      <c r="BR23" s="308">
        <f>'シート2-8'!$Y$31</f>
        <v>0</v>
      </c>
    </row>
    <row r="24" spans="1:95" s="162" customFormat="1" x14ac:dyDescent="0.15">
      <c r="A24" s="158"/>
      <c r="B24" s="192"/>
      <c r="C24" s="159"/>
      <c r="D24" s="159"/>
      <c r="E24" s="169"/>
      <c r="F24" s="169"/>
      <c r="G24" s="169"/>
      <c r="H24" s="169"/>
      <c r="I24" s="169"/>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169"/>
      <c r="AK24" s="169"/>
      <c r="AL24" s="169"/>
      <c r="AM24" s="169"/>
      <c r="AN24" s="169"/>
      <c r="AO24" s="169"/>
      <c r="AP24" s="169"/>
      <c r="AQ24" s="169"/>
      <c r="AR24" s="169"/>
      <c r="AS24" s="169"/>
      <c r="AT24" s="169"/>
      <c r="AU24" s="169"/>
      <c r="AV24" s="169"/>
      <c r="AW24" s="169"/>
      <c r="AX24" s="169"/>
      <c r="AY24" s="169"/>
      <c r="AZ24" s="169"/>
      <c r="BA24" s="169"/>
      <c r="BB24" s="169"/>
      <c r="BC24" s="169"/>
      <c r="BD24" s="169"/>
      <c r="BE24" s="169"/>
      <c r="BF24" s="169"/>
      <c r="BG24" s="169"/>
      <c r="BH24" s="169"/>
      <c r="BI24" s="169"/>
      <c r="BJ24" s="169"/>
      <c r="BK24" s="169"/>
      <c r="BL24" s="169"/>
      <c r="BM24" s="169"/>
      <c r="BN24" s="169"/>
      <c r="BO24" s="169"/>
      <c r="BP24" s="169"/>
      <c r="BQ24" s="169"/>
      <c r="BR24" s="169"/>
    </row>
    <row r="25" spans="1:95" x14ac:dyDescent="0.15">
      <c r="E25" s="58"/>
      <c r="F25" s="59"/>
      <c r="G25" s="59"/>
      <c r="H25" s="58"/>
      <c r="I25" s="60"/>
      <c r="J25" s="60"/>
      <c r="K25" s="61"/>
      <c r="L25" s="61"/>
      <c r="M25" s="62"/>
      <c r="N25" s="62"/>
      <c r="O25" s="63"/>
      <c r="P25" s="63"/>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c r="BP25" s="65"/>
      <c r="BQ25" s="64"/>
      <c r="BR25" s="64"/>
      <c r="BS25" s="163"/>
      <c r="BT25" s="163"/>
      <c r="BU25" s="163"/>
      <c r="BV25" s="163"/>
      <c r="BW25" s="163"/>
      <c r="BX25" s="163"/>
      <c r="BY25" s="163"/>
      <c r="BZ25" s="163"/>
      <c r="CA25" s="163"/>
      <c r="CB25" s="163"/>
      <c r="CC25" s="163"/>
      <c r="CD25" s="163"/>
      <c r="CE25" s="163"/>
      <c r="CF25" s="163"/>
      <c r="CG25" s="163"/>
      <c r="CH25" s="163"/>
      <c r="CI25" s="163"/>
      <c r="CJ25" s="163"/>
      <c r="CK25" s="163"/>
      <c r="CL25" s="163"/>
      <c r="CM25" s="163"/>
      <c r="CN25" s="163"/>
      <c r="CO25" s="163"/>
      <c r="CP25" s="163"/>
      <c r="CQ25" s="163"/>
    </row>
    <row r="27" spans="1:95" ht="18.75" x14ac:dyDescent="0.15">
      <c r="A27" s="53" t="s">
        <v>149</v>
      </c>
      <c r="B27" s="53"/>
      <c r="F27" s="188" t="s">
        <v>203</v>
      </c>
      <c r="G27" s="193"/>
    </row>
    <row r="28" spans="1:95" s="35" customFormat="1" x14ac:dyDescent="0.15">
      <c r="A28" s="40"/>
      <c r="B28" s="185"/>
      <c r="C28" s="706" t="s">
        <v>73</v>
      </c>
      <c r="D28" s="707"/>
      <c r="E28" s="707"/>
      <c r="F28" s="707"/>
      <c r="G28" s="707"/>
      <c r="H28" s="707"/>
      <c r="I28" s="707"/>
      <c r="J28" s="707"/>
      <c r="K28" s="707"/>
      <c r="L28" s="707"/>
      <c r="M28" s="707"/>
      <c r="N28" s="713"/>
      <c r="O28" s="712" t="s">
        <v>131</v>
      </c>
      <c r="P28" s="709"/>
      <c r="Q28" s="709"/>
      <c r="R28" s="711"/>
    </row>
    <row r="29" spans="1:95" customFormat="1" ht="27" x14ac:dyDescent="0.15">
      <c r="A29" s="42" t="s">
        <v>18</v>
      </c>
      <c r="B29" s="187" t="s">
        <v>203</v>
      </c>
      <c r="C29" s="43" t="s">
        <v>23</v>
      </c>
      <c r="D29" s="44" t="s">
        <v>331</v>
      </c>
      <c r="E29" s="44" t="s">
        <v>107</v>
      </c>
      <c r="F29" s="45" t="s">
        <v>109</v>
      </c>
      <c r="G29" s="45" t="s">
        <v>110</v>
      </c>
      <c r="H29" s="44" t="s">
        <v>108</v>
      </c>
      <c r="I29" s="45" t="s">
        <v>111</v>
      </c>
      <c r="J29" s="45" t="s">
        <v>110</v>
      </c>
      <c r="K29" s="44" t="s">
        <v>105</v>
      </c>
      <c r="L29" s="44" t="s">
        <v>106</v>
      </c>
      <c r="M29" s="44" t="s">
        <v>2</v>
      </c>
      <c r="N29" s="46" t="s">
        <v>20</v>
      </c>
      <c r="O29" s="48" t="s">
        <v>132</v>
      </c>
      <c r="P29" s="45" t="s">
        <v>133</v>
      </c>
      <c r="Q29" s="45" t="s">
        <v>134</v>
      </c>
      <c r="R29" s="49" t="s">
        <v>135</v>
      </c>
    </row>
    <row r="30" spans="1:95" customFormat="1" x14ac:dyDescent="0.15">
      <c r="A30" s="164" t="s">
        <v>376</v>
      </c>
      <c r="B30" s="190" t="str">
        <f>IF(ISBLANK(G27),"",G27)</f>
        <v/>
      </c>
      <c r="C30" s="165" t="s">
        <v>221</v>
      </c>
      <c r="D30" s="276">
        <v>1</v>
      </c>
      <c r="E30" s="310" t="str">
        <f>'シート3-1'!$E$10</f>
        <v/>
      </c>
      <c r="F30" s="311">
        <f>'シート3-1'!$M$10</f>
        <v>0</v>
      </c>
      <c r="G30" s="311">
        <f>'シート3-1'!$R$10</f>
        <v>0</v>
      </c>
      <c r="H30" s="310" t="str">
        <f>'シート3-1'!$E$11</f>
        <v/>
      </c>
      <c r="I30" s="311">
        <f>'シート3-1'!$M$11</f>
        <v>0</v>
      </c>
      <c r="J30" s="311">
        <f>'シート3-1'!$R$11</f>
        <v>0</v>
      </c>
      <c r="K30" s="312">
        <f>'シート3-1'!$E$13</f>
        <v>0</v>
      </c>
      <c r="L30" s="312">
        <f>'シート3-1'!$E$14</f>
        <v>0</v>
      </c>
      <c r="M30" s="313" t="str">
        <f>'シート3-1'!$Y$10</f>
        <v/>
      </c>
      <c r="N30" s="314" t="str">
        <f>'シート3-1'!$Y$13</f>
        <v/>
      </c>
      <c r="O30" s="315">
        <f>'シート3-1'!$J$18</f>
        <v>0</v>
      </c>
      <c r="P30" s="315">
        <f>'シート3-1'!$J$19</f>
        <v>0</v>
      </c>
      <c r="Q30" s="315">
        <f>'シート3-1'!$J$20</f>
        <v>0</v>
      </c>
      <c r="R30" s="315">
        <f>'シート3-1'!$J$21</f>
        <v>0</v>
      </c>
    </row>
    <row r="31" spans="1:95" customFormat="1" x14ac:dyDescent="0.15">
      <c r="A31" s="157" t="s">
        <v>377</v>
      </c>
      <c r="B31" s="191" t="str">
        <f>IF(ISBLANK($G$27),"",$G$27)</f>
        <v/>
      </c>
      <c r="C31" s="166" t="s">
        <v>221</v>
      </c>
      <c r="D31" s="277">
        <v>2</v>
      </c>
      <c r="E31" s="316" t="str">
        <f>'シート3-2'!$E$10</f>
        <v/>
      </c>
      <c r="F31" s="317">
        <f>'シート3-2'!$M$10</f>
        <v>0</v>
      </c>
      <c r="G31" s="317">
        <f>'シート3-2'!$R$10</f>
        <v>0</v>
      </c>
      <c r="H31" s="316">
        <f>'シート3-2'!$E$11</f>
        <v>0</v>
      </c>
      <c r="I31" s="317">
        <f>'シート3-2'!$M$11</f>
        <v>0</v>
      </c>
      <c r="J31" s="317">
        <f>'シート3-2'!$R$11</f>
        <v>0</v>
      </c>
      <c r="K31" s="318">
        <f>'シート3-2'!$E$13</f>
        <v>0</v>
      </c>
      <c r="L31" s="318">
        <f>'シート3-2'!$E$14</f>
        <v>0</v>
      </c>
      <c r="M31" s="319" t="str">
        <f>'シート3-2'!$Y$10</f>
        <v/>
      </c>
      <c r="N31" s="320" t="str">
        <f>'シート3-2'!$Y$13</f>
        <v/>
      </c>
      <c r="O31" s="321">
        <f>'シート3-2'!$J$18</f>
        <v>0</v>
      </c>
      <c r="P31" s="321">
        <f>'シート3-2'!$J$19</f>
        <v>0</v>
      </c>
      <c r="Q31" s="321">
        <f>'シート3-2'!$J$20</f>
        <v>0</v>
      </c>
      <c r="R31" s="321">
        <f>'シート3-2'!$J$21</f>
        <v>0</v>
      </c>
      <c r="T31" s="33"/>
    </row>
    <row r="32" spans="1:95" customFormat="1" x14ac:dyDescent="0.15">
      <c r="A32" s="157" t="s">
        <v>378</v>
      </c>
      <c r="B32" s="191" t="str">
        <f>IF(ISBLANK(G27),"",G27)</f>
        <v/>
      </c>
      <c r="C32" s="166" t="s">
        <v>221</v>
      </c>
      <c r="D32" s="277">
        <v>3</v>
      </c>
      <c r="E32" s="316" t="str">
        <f>'シート3-3'!$E$10</f>
        <v/>
      </c>
      <c r="F32" s="317">
        <f>'シート3-3'!$M$10</f>
        <v>0</v>
      </c>
      <c r="G32" s="317" t="str">
        <f>'シート3-3'!$R$10</f>
        <v/>
      </c>
      <c r="H32" s="316" t="str">
        <f>'シート3-3'!$E$11</f>
        <v/>
      </c>
      <c r="I32" s="317" t="str">
        <f>'シート3-3'!$M$11</f>
        <v/>
      </c>
      <c r="J32" s="317" t="str">
        <f>'シート3-3'!$R$11</f>
        <v/>
      </c>
      <c r="K32" s="318" t="str">
        <f>'シート3-3'!$E$13</f>
        <v/>
      </c>
      <c r="L32" s="318" t="str">
        <f>'シート3-3'!$E$14</f>
        <v/>
      </c>
      <c r="M32" s="319" t="str">
        <f>'シート3-3'!$Y$10</f>
        <v/>
      </c>
      <c r="N32" s="320" t="str">
        <f>'シート3-3'!$Y$13</f>
        <v/>
      </c>
      <c r="O32" s="321">
        <f>'シート3-3'!$J$18</f>
        <v>0</v>
      </c>
      <c r="P32" s="321">
        <f>'シート3-3'!$J$19</f>
        <v>0</v>
      </c>
      <c r="Q32" s="321">
        <f>'シート3-3'!$J$20</f>
        <v>0</v>
      </c>
      <c r="R32" s="321">
        <f>'シート3-3'!$J$21</f>
        <v>0</v>
      </c>
      <c r="T32" s="33"/>
    </row>
    <row r="33" spans="1:20" customFormat="1" x14ac:dyDescent="0.15">
      <c r="A33" s="157" t="s">
        <v>379</v>
      </c>
      <c r="B33" s="191" t="str">
        <f>IF(ISBLANK(G27),"",G27)</f>
        <v/>
      </c>
      <c r="C33" s="166" t="s">
        <v>221</v>
      </c>
      <c r="D33" s="277">
        <v>4</v>
      </c>
      <c r="E33" s="316" t="str">
        <f>'シート3-4'!$E$10</f>
        <v/>
      </c>
      <c r="F33" s="317" t="str">
        <f>'シート3-4'!$M$10</f>
        <v/>
      </c>
      <c r="G33" s="317" t="str">
        <f>'シート3-4'!$R$10</f>
        <v/>
      </c>
      <c r="H33" s="316" t="str">
        <f>'シート3-4'!$E$11</f>
        <v/>
      </c>
      <c r="I33" s="317" t="str">
        <f>'シート3-4'!$M$11</f>
        <v/>
      </c>
      <c r="J33" s="317" t="str">
        <f>'シート3-4'!$R$11</f>
        <v/>
      </c>
      <c r="K33" s="318" t="str">
        <f>'シート3-4'!$E$13</f>
        <v/>
      </c>
      <c r="L33" s="318" t="str">
        <f>'シート3-4'!$E$14</f>
        <v/>
      </c>
      <c r="M33" s="319" t="str">
        <f>'シート3-4'!$Y$10</f>
        <v/>
      </c>
      <c r="N33" s="320" t="str">
        <f>'シート3-4'!$Y$13</f>
        <v/>
      </c>
      <c r="O33" s="321">
        <f>'シート3-4'!$J$18</f>
        <v>0</v>
      </c>
      <c r="P33" s="321">
        <f>'シート3-4'!$J$19</f>
        <v>0</v>
      </c>
      <c r="Q33" s="321">
        <f>'シート3-4'!$J$20</f>
        <v>0</v>
      </c>
      <c r="R33" s="321">
        <f>'シート3-4'!$J$21</f>
        <v>0</v>
      </c>
      <c r="T33" s="33"/>
    </row>
    <row r="34" spans="1:20" customFormat="1" x14ac:dyDescent="0.15">
      <c r="A34" s="157" t="s">
        <v>380</v>
      </c>
      <c r="B34" s="191" t="str">
        <f>IF(ISBLANK(G27),"",G27)</f>
        <v/>
      </c>
      <c r="C34" s="166" t="s">
        <v>221</v>
      </c>
      <c r="D34" s="277">
        <v>5</v>
      </c>
      <c r="E34" s="316" t="str">
        <f>'シート3-5'!$E$10</f>
        <v/>
      </c>
      <c r="F34" s="317" t="str">
        <f>'シート3-5'!$M$10</f>
        <v/>
      </c>
      <c r="G34" s="317" t="str">
        <f>'シート3-5'!$R$10</f>
        <v/>
      </c>
      <c r="H34" s="316" t="str">
        <f>'シート3-5'!$E$11</f>
        <v/>
      </c>
      <c r="I34" s="317" t="str">
        <f>'シート3-5'!$M$11</f>
        <v/>
      </c>
      <c r="J34" s="317" t="str">
        <f>'シート3-5'!$R$11</f>
        <v/>
      </c>
      <c r="K34" s="318">
        <f>'シート3-5'!$E$13</f>
        <v>0</v>
      </c>
      <c r="L34" s="318" t="str">
        <f>'シート3-5'!$E$14</f>
        <v/>
      </c>
      <c r="M34" s="319" t="str">
        <f>'シート3-5'!$Y$10</f>
        <v/>
      </c>
      <c r="N34" s="320" t="str">
        <f>'シート3-5'!$Y$13</f>
        <v/>
      </c>
      <c r="O34" s="321">
        <f>'シート3-5'!$J$18</f>
        <v>0</v>
      </c>
      <c r="P34" s="321">
        <f>'シート3-5'!$J$19</f>
        <v>0</v>
      </c>
      <c r="Q34" s="321">
        <f>'シート3-5'!$J$20</f>
        <v>0</v>
      </c>
      <c r="R34" s="321">
        <f>'シート3-5'!$J$21</f>
        <v>0</v>
      </c>
      <c r="T34" s="33"/>
    </row>
    <row r="35" spans="1:20" customFormat="1" x14ac:dyDescent="0.15">
      <c r="A35" s="157" t="s">
        <v>381</v>
      </c>
      <c r="B35" s="191" t="str">
        <f>IF(ISBLANK(G24),"",G24)</f>
        <v/>
      </c>
      <c r="C35" s="166" t="s">
        <v>221</v>
      </c>
      <c r="D35" s="277" t="s">
        <v>356</v>
      </c>
      <c r="E35" s="316" t="str">
        <f>'シート3-6-1リハ'!$E$10</f>
        <v/>
      </c>
      <c r="F35" s="317" t="str">
        <f>'シート3-6-1リハ'!$M$10</f>
        <v/>
      </c>
      <c r="G35" s="317" t="str">
        <f>'シート3-6-1リハ'!$R$10</f>
        <v/>
      </c>
      <c r="H35" s="316" t="str">
        <f>'シート3-6-1リハ'!$E$11</f>
        <v/>
      </c>
      <c r="I35" s="317" t="str">
        <f>'シート3-6-1リハ'!$M$11</f>
        <v/>
      </c>
      <c r="J35" s="317" t="str">
        <f>'シート3-6-1リハ'!$R$11</f>
        <v/>
      </c>
      <c r="K35" s="318">
        <f>'シート3-6-1リハ'!$E$13</f>
        <v>0</v>
      </c>
      <c r="L35" s="318" t="str">
        <f>'シート3-6-1リハ'!$E$14</f>
        <v/>
      </c>
      <c r="M35" s="319" t="str">
        <f>'シート3-6-1リハ'!$Y$10</f>
        <v/>
      </c>
      <c r="N35" s="320" t="str">
        <f>'シート3-6-1リハ'!$Y$13</f>
        <v/>
      </c>
      <c r="O35" s="321">
        <f>'シート3-6-1リハ'!$J$18</f>
        <v>0</v>
      </c>
      <c r="P35" s="321">
        <f>'シート3-6-1リハ'!$J$19</f>
        <v>0</v>
      </c>
      <c r="Q35" s="321">
        <f>'シート3-6-1リハ'!$J$20</f>
        <v>0</v>
      </c>
      <c r="R35" s="321">
        <f>'シート3-6-1リハ'!$J$21</f>
        <v>0</v>
      </c>
      <c r="T35" s="33"/>
    </row>
    <row r="36" spans="1:20" customFormat="1" x14ac:dyDescent="0.15">
      <c r="A36" s="157" t="s">
        <v>382</v>
      </c>
      <c r="B36" s="191" t="str">
        <f>IF(ISBLANK(G25),"",G25)</f>
        <v/>
      </c>
      <c r="C36" s="166" t="s">
        <v>221</v>
      </c>
      <c r="D36" s="277" t="s">
        <v>357</v>
      </c>
      <c r="E36" s="316" t="str">
        <f>'シート3-6-2看取り'!$E$10</f>
        <v/>
      </c>
      <c r="F36" s="317" t="str">
        <f>'シート3-6-2看取り'!$M$10</f>
        <v/>
      </c>
      <c r="G36" s="317" t="str">
        <f>'シート3-6-2看取り'!$R$10</f>
        <v/>
      </c>
      <c r="H36" s="316" t="str">
        <f>'シート3-6-2看取り'!$E$11</f>
        <v/>
      </c>
      <c r="I36" s="317" t="str">
        <f>'シート3-6-2看取り'!$M$11</f>
        <v/>
      </c>
      <c r="J36" s="317" t="str">
        <f>'シート3-6-2看取り'!$R$11</f>
        <v/>
      </c>
      <c r="K36" s="318">
        <f>'シート3-6-2看取り'!$E$13</f>
        <v>0</v>
      </c>
      <c r="L36" s="318" t="str">
        <f>'シート3-6-2看取り'!$E$14</f>
        <v/>
      </c>
      <c r="M36" s="319" t="str">
        <f>'シート3-6-2看取り'!$Y$10</f>
        <v/>
      </c>
      <c r="N36" s="320" t="str">
        <f>'シート3-6-2看取り'!$Y$13</f>
        <v/>
      </c>
      <c r="O36" s="321">
        <f>'シート3-6-2看取り'!$J$18</f>
        <v>0</v>
      </c>
      <c r="P36" s="321">
        <f>'シート3-6-2看取り'!$J$19</f>
        <v>0</v>
      </c>
      <c r="Q36" s="321">
        <f>'シート3-6-2看取り'!$J$20</f>
        <v>0</v>
      </c>
      <c r="R36" s="321">
        <f>'シート3-6-2看取り'!$J$21</f>
        <v>0</v>
      </c>
      <c r="T36" s="33"/>
    </row>
    <row r="37" spans="1:20" customFormat="1" x14ac:dyDescent="0.15">
      <c r="A37" s="157" t="s">
        <v>383</v>
      </c>
      <c r="B37" s="191" t="str">
        <f>IF(ISBLANK(G24),"",G24)</f>
        <v/>
      </c>
      <c r="C37" s="166" t="s">
        <v>221</v>
      </c>
      <c r="D37" s="277" t="s">
        <v>358</v>
      </c>
      <c r="E37" s="316" t="str">
        <f>'シート3-6-3認知'!$E$10</f>
        <v/>
      </c>
      <c r="F37" s="317">
        <f>'シート3-6-3認知'!$M$10</f>
        <v>0</v>
      </c>
      <c r="G37" s="317">
        <f>'シート3-6-3認知'!$R$10</f>
        <v>0</v>
      </c>
      <c r="H37" s="316">
        <f>'シート3-6-3認知'!$E$11</f>
        <v>0</v>
      </c>
      <c r="I37" s="317">
        <f>'シート3-6-3認知'!$M$11</f>
        <v>0</v>
      </c>
      <c r="J37" s="317">
        <f>'シート3-6-3認知'!$R$11</f>
        <v>0</v>
      </c>
      <c r="K37" s="318">
        <f>'シート3-6-3認知'!$E$13</f>
        <v>0</v>
      </c>
      <c r="L37" s="318">
        <f>'シート3-6-3認知'!$E$14</f>
        <v>0</v>
      </c>
      <c r="M37" s="319" t="str">
        <f>'シート3-6-3認知'!$Y$10</f>
        <v/>
      </c>
      <c r="N37" s="320" t="str">
        <f>'シート3-6-3認知'!$Y$13</f>
        <v/>
      </c>
      <c r="O37" s="321">
        <f>'シート3-6-3認知'!$J$18</f>
        <v>0</v>
      </c>
      <c r="P37" s="321">
        <f>'シート3-6-3認知'!$J$19</f>
        <v>0</v>
      </c>
      <c r="Q37" s="321">
        <f>'シート3-6-3認知'!$J$20</f>
        <v>0</v>
      </c>
      <c r="R37" s="321">
        <f>'シート3-6-3認知'!$J$21</f>
        <v>0</v>
      </c>
      <c r="T37" s="33"/>
    </row>
    <row r="38" spans="1:20" customFormat="1" x14ac:dyDescent="0.15">
      <c r="A38" s="157" t="s">
        <v>384</v>
      </c>
      <c r="B38" s="191" t="str">
        <f>IF(ISBLANK(G25),"",G25)</f>
        <v/>
      </c>
      <c r="C38" s="166" t="s">
        <v>221</v>
      </c>
      <c r="D38" s="277" t="s">
        <v>359</v>
      </c>
      <c r="E38" s="316" t="str">
        <f>'シート3-6-4入退院'!$E$10</f>
        <v/>
      </c>
      <c r="F38" s="317" t="str">
        <f>'シート3-6-4入退院'!$M$10</f>
        <v/>
      </c>
      <c r="G38" s="317" t="str">
        <f>'シート3-6-4入退院'!$R$10</f>
        <v/>
      </c>
      <c r="H38" s="316" t="str">
        <f>'シート3-6-4入退院'!$E$11</f>
        <v/>
      </c>
      <c r="I38" s="317" t="str">
        <f>'シート3-6-4入退院'!$M$11</f>
        <v/>
      </c>
      <c r="J38" s="317" t="str">
        <f>'シート3-6-4入退院'!$R$11</f>
        <v/>
      </c>
      <c r="K38" s="318">
        <f>'シート3-6-4入退院'!$E$13</f>
        <v>0</v>
      </c>
      <c r="L38" s="318" t="str">
        <f>'シート3-6-4入退院'!$E$14</f>
        <v/>
      </c>
      <c r="M38" s="319" t="str">
        <f>'シート3-6-4入退院'!$Y$10</f>
        <v/>
      </c>
      <c r="N38" s="320" t="str">
        <f>'シート3-6-4入退院'!$Y$13</f>
        <v/>
      </c>
      <c r="O38" s="321">
        <f>'シート3-6-4入退院'!$J$18</f>
        <v>0</v>
      </c>
      <c r="P38" s="321">
        <f>'シート3-6-4入退院'!$J$19</f>
        <v>0</v>
      </c>
      <c r="Q38" s="321">
        <f>'シート3-6-4入退院'!$J$20</f>
        <v>0</v>
      </c>
      <c r="R38" s="321">
        <f>'シート3-6-4入退院'!$J$21</f>
        <v>0</v>
      </c>
      <c r="T38" s="33"/>
    </row>
    <row r="39" spans="1:20" customFormat="1" x14ac:dyDescent="0.15">
      <c r="A39" s="157" t="s">
        <v>385</v>
      </c>
      <c r="B39" s="191" t="str">
        <f>IF(ISBLANK(G26),"",G26)</f>
        <v/>
      </c>
      <c r="C39" s="166" t="s">
        <v>221</v>
      </c>
      <c r="D39" s="277" t="s">
        <v>360</v>
      </c>
      <c r="E39" s="316" t="str">
        <f>'シート3-6-5家族'!$E$10</f>
        <v/>
      </c>
      <c r="F39" s="317" t="str">
        <f>'シート3-6-5家族'!$M$10</f>
        <v/>
      </c>
      <c r="G39" s="317" t="str">
        <f>'シート3-6-5家族'!$R$10</f>
        <v/>
      </c>
      <c r="H39" s="316" t="str">
        <f>'シート3-6-5家族'!$E$11</f>
        <v/>
      </c>
      <c r="I39" s="317" t="str">
        <f>'シート3-6-5家族'!$M$11</f>
        <v/>
      </c>
      <c r="J39" s="317" t="str">
        <f>'シート3-6-5家族'!$R$11</f>
        <v/>
      </c>
      <c r="K39" s="318">
        <f>'シート3-6-5家族'!$E$13</f>
        <v>0</v>
      </c>
      <c r="L39" s="318" t="str">
        <f>'シート3-6-5家族'!$E$14</f>
        <v/>
      </c>
      <c r="M39" s="319" t="str">
        <f>'シート3-6-5家族'!$Y$10</f>
        <v/>
      </c>
      <c r="N39" s="320" t="str">
        <f>'シート3-6-5家族'!$Y$13</f>
        <v/>
      </c>
      <c r="O39" s="321">
        <f>'シート3-6-5家族'!$J$18</f>
        <v>0</v>
      </c>
      <c r="P39" s="321">
        <f>'シート3-6-5家族'!$J$19</f>
        <v>0</v>
      </c>
      <c r="Q39" s="321">
        <f>'シート3-6-5家族'!$J$20</f>
        <v>0</v>
      </c>
      <c r="R39" s="321">
        <f>'シート3-6-5家族'!$J$21</f>
        <v>0</v>
      </c>
      <c r="T39" s="33"/>
    </row>
    <row r="40" spans="1:20" customFormat="1" x14ac:dyDescent="0.15">
      <c r="A40" s="157" t="s">
        <v>386</v>
      </c>
      <c r="B40" s="191" t="str">
        <f>IF(ISBLANK(G27),"",G27)</f>
        <v/>
      </c>
      <c r="C40" s="166" t="s">
        <v>221</v>
      </c>
      <c r="D40" s="277" t="s">
        <v>361</v>
      </c>
      <c r="E40" s="316" t="str">
        <f>'シート3-6-6社会資源'!$E$10</f>
        <v/>
      </c>
      <c r="F40" s="317" t="str">
        <f>'シート3-6-6社会資源'!$M$10</f>
        <v/>
      </c>
      <c r="G40" s="317" t="str">
        <f>'シート3-6-6社会資源'!$R$10</f>
        <v/>
      </c>
      <c r="H40" s="316" t="str">
        <f>'シート3-6-6社会資源'!$E$11</f>
        <v/>
      </c>
      <c r="I40" s="317" t="str">
        <f>'シート3-6-6社会資源'!$M$11</f>
        <v/>
      </c>
      <c r="J40" s="317" t="str">
        <f>'シート3-6-6社会資源'!$R$11</f>
        <v/>
      </c>
      <c r="K40" s="318">
        <f>'シート3-6-6社会資源'!$E$13</f>
        <v>0</v>
      </c>
      <c r="L40" s="318" t="str">
        <f>'シート3-6-6社会資源'!$E$14</f>
        <v/>
      </c>
      <c r="M40" s="319" t="str">
        <f>'シート3-6-6社会資源'!$Y$10</f>
        <v/>
      </c>
      <c r="N40" s="320" t="str">
        <f>'シート3-6-6社会資源'!$Y$13</f>
        <v/>
      </c>
      <c r="O40" s="321">
        <f>'シート3-6-6社会資源'!$J$18</f>
        <v>0</v>
      </c>
      <c r="P40" s="321">
        <f>'シート3-6-6社会資源'!$J$19</f>
        <v>0</v>
      </c>
      <c r="Q40" s="321">
        <f>'シート3-6-6社会資源'!$J$20</f>
        <v>0</v>
      </c>
      <c r="R40" s="321">
        <f>'シート3-6-6社会資源'!$J$21</f>
        <v>0</v>
      </c>
      <c r="T40" s="33"/>
    </row>
    <row r="41" spans="1:20" customFormat="1" x14ac:dyDescent="0.15">
      <c r="A41" s="157" t="s">
        <v>387</v>
      </c>
      <c r="B41" s="191" t="str">
        <f>IF(ISBLANK(G27),"",G27)</f>
        <v/>
      </c>
      <c r="C41" s="166" t="s">
        <v>221</v>
      </c>
      <c r="D41" s="277" t="s">
        <v>251</v>
      </c>
      <c r="E41" s="316" t="str">
        <f>'シート3-6-7多様なサ'!$E$10</f>
        <v/>
      </c>
      <c r="F41" s="317" t="str">
        <f>'シート3-6-7多様なサ'!$M$10</f>
        <v/>
      </c>
      <c r="G41" s="317" t="str">
        <f>'シート3-6-7多様なサ'!$R$10</f>
        <v/>
      </c>
      <c r="H41" s="316" t="str">
        <f>'シート3-6-7多様なサ'!$E$11</f>
        <v/>
      </c>
      <c r="I41" s="317" t="str">
        <f>'シート3-6-7多様なサ'!$M$11</f>
        <v/>
      </c>
      <c r="J41" s="317" t="str">
        <f>'シート3-6-7多様なサ'!$R$11</f>
        <v/>
      </c>
      <c r="K41" s="318">
        <f>'シート3-6-7多様なサ'!$E$13</f>
        <v>0</v>
      </c>
      <c r="L41" s="318" t="str">
        <f>'シート3-6-7多様なサ'!$E$14</f>
        <v/>
      </c>
      <c r="M41" s="319" t="str">
        <f>'シート3-6-7多様なサ'!$Y$10</f>
        <v/>
      </c>
      <c r="N41" s="320" t="str">
        <f>'シート3-6-7多様なサ'!$Y$13</f>
        <v/>
      </c>
      <c r="O41" s="321">
        <f>'シート3-6-7多様なサ'!$J$18</f>
        <v>0</v>
      </c>
      <c r="P41" s="321">
        <f>'シート3-6-7多様なサ'!$J$19</f>
        <v>0</v>
      </c>
      <c r="Q41" s="321">
        <f>'シート3-6-7多様なサ'!$J$20</f>
        <v>0</v>
      </c>
      <c r="R41" s="321">
        <f>'シート3-6-7多様なサ'!$J$21</f>
        <v>0</v>
      </c>
      <c r="T41" s="33"/>
    </row>
    <row r="42" spans="1:20" customFormat="1" x14ac:dyDescent="0.15">
      <c r="A42" s="157" t="s">
        <v>388</v>
      </c>
      <c r="B42" s="191" t="str">
        <f>IF(ISBLANK(G27),"",G27)</f>
        <v/>
      </c>
      <c r="C42" s="166" t="s">
        <v>221</v>
      </c>
      <c r="D42" s="277">
        <v>7</v>
      </c>
      <c r="E42" s="316" t="str">
        <f>'シート3-7'!$E$10</f>
        <v/>
      </c>
      <c r="F42" s="317" t="str">
        <f>'シート3-7'!$M$10</f>
        <v/>
      </c>
      <c r="G42" s="317" t="str">
        <f>'シート3-7'!$R$10</f>
        <v/>
      </c>
      <c r="H42" s="316" t="str">
        <f>'シート3-7'!$E$11</f>
        <v/>
      </c>
      <c r="I42" s="317" t="str">
        <f>'シート3-7'!$M$11</f>
        <v/>
      </c>
      <c r="J42" s="317" t="str">
        <f>'シート3-7'!$R$11</f>
        <v/>
      </c>
      <c r="K42" s="318" t="str">
        <f>'シート3-7'!$E$13</f>
        <v/>
      </c>
      <c r="L42" s="318" t="str">
        <f>'シート3-7'!$E$14</f>
        <v/>
      </c>
      <c r="M42" s="319" t="str">
        <f>'シート3-7'!$Y$10</f>
        <v/>
      </c>
      <c r="N42" s="320" t="str">
        <f>'シート3-7'!$Y$13</f>
        <v/>
      </c>
      <c r="O42" s="321">
        <f>'シート3-7'!$J$18</f>
        <v>0</v>
      </c>
      <c r="P42" s="321">
        <f>'シート3-7'!$J$19</f>
        <v>0</v>
      </c>
      <c r="Q42" s="321">
        <f>'シート3-7'!$J$20</f>
        <v>0</v>
      </c>
      <c r="R42" s="321">
        <f>'シート3-7'!$J$21</f>
        <v>0</v>
      </c>
      <c r="T42" s="33"/>
    </row>
    <row r="43" spans="1:20" customFormat="1" x14ac:dyDescent="0.15">
      <c r="A43" s="157" t="s">
        <v>389</v>
      </c>
      <c r="B43" s="166"/>
      <c r="C43" s="166" t="s">
        <v>221</v>
      </c>
      <c r="D43" s="277">
        <v>8</v>
      </c>
      <c r="E43" s="316" t="str">
        <f>'シート3-8'!$E$10</f>
        <v/>
      </c>
      <c r="F43" s="317" t="str">
        <f>'シート3-8'!$M$10</f>
        <v/>
      </c>
      <c r="G43" s="317" t="str">
        <f>'シート3-8'!$R$10</f>
        <v/>
      </c>
      <c r="H43" s="316" t="str">
        <f>'シート3-8'!$E$11</f>
        <v/>
      </c>
      <c r="I43" s="317" t="str">
        <f>'シート3-8'!$M$11</f>
        <v/>
      </c>
      <c r="J43" s="317" t="str">
        <f>'シート3-8'!$R$11</f>
        <v/>
      </c>
      <c r="K43" s="318" t="str">
        <f>'シート3-8'!$E$13</f>
        <v/>
      </c>
      <c r="L43" s="318" t="str">
        <f>'シート3-8'!$E$14</f>
        <v/>
      </c>
      <c r="M43" s="319" t="str">
        <f>'シート3-8'!$Y$10</f>
        <v/>
      </c>
      <c r="N43" s="320" t="str">
        <f>'シート3-8'!$Y$13</f>
        <v/>
      </c>
      <c r="O43" s="321">
        <f>'シート3-8'!$J$18</f>
        <v>0</v>
      </c>
      <c r="P43" s="321">
        <f>'シート3-8'!$J$19</f>
        <v>0</v>
      </c>
      <c r="Q43" s="321">
        <f>'シート3-8'!$J$20</f>
        <v>0</v>
      </c>
      <c r="R43" s="321">
        <f>'シート3-8'!$J$21</f>
        <v>0</v>
      </c>
      <c r="T43" s="33"/>
    </row>
    <row r="44" spans="1:20" customFormat="1" x14ac:dyDescent="0.15">
      <c r="A44" s="278"/>
      <c r="B44" s="169"/>
      <c r="C44" s="279"/>
      <c r="D44" s="159"/>
      <c r="E44" s="160"/>
      <c r="F44" s="161"/>
      <c r="G44" s="161"/>
      <c r="H44" s="160"/>
      <c r="I44" s="167"/>
      <c r="J44" s="167"/>
      <c r="K44" s="168"/>
      <c r="L44" s="168"/>
      <c r="M44" s="169"/>
      <c r="N44" s="170"/>
      <c r="O44" s="70"/>
      <c r="P44" s="70"/>
      <c r="Q44" s="70"/>
      <c r="R44" s="70"/>
      <c r="T44" s="33"/>
    </row>
    <row r="48" spans="1:20" x14ac:dyDescent="0.15">
      <c r="E48" s="33" t="str">
        <f>IF((SUM(R48:AD48)+SUM(AF48:AR48)+SUM(AT48:BS48))=0,"",1)</f>
        <v/>
      </c>
    </row>
    <row r="49" spans="5:5" x14ac:dyDescent="0.15">
      <c r="E49" s="33" t="str">
        <f>IF((SUM(R49:AD49)+SUM(AF49:AR49)+SUM(AT49:BS49))=0,"",2)</f>
        <v/>
      </c>
    </row>
    <row r="50" spans="5:5" x14ac:dyDescent="0.15">
      <c r="E50" s="33" t="str">
        <f>IF((SUM(R50:AD50)+SUM(AF50:AR50)+SUM(AT50:BS50))=0,"",3)</f>
        <v/>
      </c>
    </row>
    <row r="51" spans="5:5" x14ac:dyDescent="0.15">
      <c r="E51" s="33" t="str">
        <f>IF((SUM(R51:AD51)+SUM(AF51:AR51)+SUM(AT51:BS51))=0,"",4)</f>
        <v/>
      </c>
    </row>
    <row r="52" spans="5:5" x14ac:dyDescent="0.15">
      <c r="E52" s="33" t="str">
        <f>IF((SUM(R52:AD52)+SUM(AF52:AR52)+SUM(AT52:BS52))=0,"",5)</f>
        <v/>
      </c>
    </row>
    <row r="53" spans="5:5" x14ac:dyDescent="0.15">
      <c r="E53" s="33" t="str">
        <f>IF((SUM(R53:AD53)+SUM(AF53:AR53)+SUM(AT53:BS53))=0,"",6)</f>
        <v/>
      </c>
    </row>
    <row r="54" spans="5:5" x14ac:dyDescent="0.15">
      <c r="E54" s="33" t="str">
        <f>IF((SUM(R54:AD54)+SUM(AF54:AR54)+SUM(AT54:BS54))=0,"",7)</f>
        <v/>
      </c>
    </row>
    <row r="55" spans="5:5" x14ac:dyDescent="0.15">
      <c r="E55" s="33" t="str">
        <f>IF((SUM(R55:AD55)+SUM(AF55:AR55)+SUM(AT55:BS55))=0,"",8)</f>
        <v/>
      </c>
    </row>
    <row r="56" spans="5:5" x14ac:dyDescent="0.15">
      <c r="E56" s="33" t="str">
        <f>IF((SUM(R56:AD56)+SUM(AF56:AR56)+SUM(AT56:BS56))=0,"",9)</f>
        <v/>
      </c>
    </row>
    <row r="57" spans="5:5" x14ac:dyDescent="0.15">
      <c r="E57" s="33" t="str">
        <f>IF((SUM(R57:AD57)+SUM(AF57:AR57)+SUM(AT57:BS57))=0,"",10)</f>
        <v/>
      </c>
    </row>
    <row r="58" spans="5:5" x14ac:dyDescent="0.15">
      <c r="E58" s="33" t="str">
        <f>IF((SUM(R58:AD58)+SUM(AF58:AR58)+SUM(AT58:BS58))=0,"",11)</f>
        <v/>
      </c>
    </row>
    <row r="59" spans="5:5" x14ac:dyDescent="0.15">
      <c r="E59" s="33" t="str">
        <f>IF((SUM(R59:AD59)+SUM(AF59:AR59)+SUM(AT59:BS59))=0,"",12)</f>
        <v/>
      </c>
    </row>
    <row r="60" spans="5:5" x14ac:dyDescent="0.15">
      <c r="E60" s="33" t="str">
        <f>IF((SUM(R60:AD60)+SUM(AF60:AR60)+SUM(AT60:BS60))=0,"",13)</f>
        <v/>
      </c>
    </row>
    <row r="61" spans="5:5" x14ac:dyDescent="0.15">
      <c r="E61" s="33" t="str">
        <f>IF((SUM(R61:AD61)+SUM(AF61:AR61)+SUM(AT61:BS61))=0,"",14)</f>
        <v/>
      </c>
    </row>
    <row r="62" spans="5:5" x14ac:dyDescent="0.15">
      <c r="E62" s="33" t="str">
        <f>IF((SUM(R62:AD62)+SUM(AF62:AR62)+SUM(AT62:BS62))=0,"",15)</f>
        <v/>
      </c>
    </row>
    <row r="63" spans="5:5" x14ac:dyDescent="0.15">
      <c r="E63" s="33" t="str">
        <f>IF((SUM(R63:AD63)+SUM(AF63:AR63)+SUM(AT63:BS63))=0,"",16)</f>
        <v/>
      </c>
    </row>
  </sheetData>
  <mergeCells count="10">
    <mergeCell ref="C2:I2"/>
    <mergeCell ref="J2:P2"/>
    <mergeCell ref="Q2:W2"/>
    <mergeCell ref="BF8:BR8"/>
    <mergeCell ref="C28:N28"/>
    <mergeCell ref="O28:R28"/>
    <mergeCell ref="P8:AC8"/>
    <mergeCell ref="AD8:AQ8"/>
    <mergeCell ref="AR8:BE8"/>
    <mergeCell ref="C8:N8"/>
  </mergeCells>
  <phoneticPr fontId="1"/>
  <pageMargins left="0.7" right="0.7" top="0.75" bottom="0.75" header="0.3" footer="0.3"/>
  <pageSetup paperSize="9" orientation="portrait" horizontalDpi="1200" verticalDpi="12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7"/>
  <dimension ref="A1:I136"/>
  <sheetViews>
    <sheetView workbookViewId="0">
      <selection activeCell="G7" sqref="G7"/>
    </sheetView>
  </sheetViews>
  <sheetFormatPr defaultRowHeight="13.5" x14ac:dyDescent="0.15"/>
  <sheetData>
    <row r="1" spans="1:9" x14ac:dyDescent="0.15">
      <c r="A1" t="s">
        <v>53</v>
      </c>
    </row>
    <row r="2" spans="1:9" x14ac:dyDescent="0.15">
      <c r="A2" s="20" t="s">
        <v>13</v>
      </c>
      <c r="B2" s="20" t="s">
        <v>31</v>
      </c>
      <c r="C2" s="714"/>
      <c r="D2" s="716" t="s">
        <v>43</v>
      </c>
      <c r="E2" s="717"/>
      <c r="F2" s="716" t="s">
        <v>34</v>
      </c>
      <c r="G2" s="717"/>
      <c r="H2" s="716" t="s">
        <v>42</v>
      </c>
      <c r="I2" s="717"/>
    </row>
    <row r="3" spans="1:9" x14ac:dyDescent="0.15">
      <c r="A3" s="36"/>
      <c r="B3" s="21" t="s">
        <v>32</v>
      </c>
      <c r="C3" s="715"/>
      <c r="D3" s="17" t="s">
        <v>44</v>
      </c>
      <c r="E3" s="19" t="s">
        <v>45</v>
      </c>
      <c r="F3" s="17" t="s">
        <v>44</v>
      </c>
      <c r="G3" s="22" t="s">
        <v>45</v>
      </c>
      <c r="H3" s="23" t="s">
        <v>46</v>
      </c>
      <c r="I3" s="22" t="s">
        <v>45</v>
      </c>
    </row>
    <row r="4" spans="1:9" x14ac:dyDescent="0.15">
      <c r="A4" s="39" t="s">
        <v>11</v>
      </c>
      <c r="B4" s="24">
        <v>0.33333333333333331</v>
      </c>
      <c r="C4" s="25"/>
      <c r="D4" s="10"/>
      <c r="E4" s="11"/>
      <c r="F4" s="12"/>
      <c r="G4" s="13"/>
      <c r="H4" s="12"/>
      <c r="I4" s="13"/>
    </row>
    <row r="5" spans="1:9" x14ac:dyDescent="0.15">
      <c r="A5" s="26" t="s">
        <v>12</v>
      </c>
      <c r="B5" s="24">
        <v>0.33680555555555558</v>
      </c>
      <c r="C5" s="25">
        <v>4</v>
      </c>
      <c r="D5" s="10" t="s">
        <v>49</v>
      </c>
      <c r="E5" s="11" t="s">
        <v>47</v>
      </c>
      <c r="F5" s="10" t="s">
        <v>54</v>
      </c>
      <c r="G5" s="32" t="s">
        <v>55</v>
      </c>
      <c r="H5" s="10" t="s">
        <v>56</v>
      </c>
      <c r="I5" s="32" t="s">
        <v>57</v>
      </c>
    </row>
    <row r="6" spans="1:9" x14ac:dyDescent="0.15">
      <c r="A6" s="28"/>
      <c r="B6" s="24">
        <v>0.34027777777777801</v>
      </c>
      <c r="C6" s="27">
        <v>3</v>
      </c>
      <c r="D6" s="14" t="s">
        <v>50</v>
      </c>
      <c r="E6" s="15" t="s">
        <v>48</v>
      </c>
      <c r="F6" s="14" t="s">
        <v>58</v>
      </c>
      <c r="G6" s="16" t="s">
        <v>59</v>
      </c>
      <c r="H6" s="14" t="s">
        <v>60</v>
      </c>
      <c r="I6" s="16" t="s">
        <v>61</v>
      </c>
    </row>
    <row r="7" spans="1:9" x14ac:dyDescent="0.15">
      <c r="A7" s="28"/>
      <c r="B7" s="24">
        <v>0.34375</v>
      </c>
      <c r="C7" s="27">
        <v>2</v>
      </c>
      <c r="D7" s="14" t="s">
        <v>51</v>
      </c>
      <c r="E7" s="15" t="s">
        <v>48</v>
      </c>
      <c r="F7" s="14" t="s">
        <v>62</v>
      </c>
      <c r="G7" s="16" t="s">
        <v>63</v>
      </c>
      <c r="H7" s="14" t="s">
        <v>64</v>
      </c>
      <c r="I7" s="16" t="s">
        <v>65</v>
      </c>
    </row>
    <row r="8" spans="1:9" x14ac:dyDescent="0.15">
      <c r="A8" s="28"/>
      <c r="B8" s="24">
        <v>0.34722222222222199</v>
      </c>
      <c r="C8" s="29">
        <v>1</v>
      </c>
      <c r="D8" s="17" t="s">
        <v>52</v>
      </c>
      <c r="E8" s="18" t="s">
        <v>48</v>
      </c>
      <c r="F8" s="17" t="s">
        <v>66</v>
      </c>
      <c r="G8" s="19" t="s">
        <v>67</v>
      </c>
      <c r="H8" s="17" t="s">
        <v>68</v>
      </c>
      <c r="I8" s="19" t="s">
        <v>69</v>
      </c>
    </row>
    <row r="9" spans="1:9" x14ac:dyDescent="0.15">
      <c r="A9" s="28"/>
      <c r="B9" s="24">
        <v>0.35069444444444497</v>
      </c>
      <c r="C9" s="30"/>
      <c r="D9" s="28"/>
      <c r="E9" s="28"/>
      <c r="F9" s="30"/>
      <c r="G9" s="28"/>
      <c r="H9" s="30"/>
      <c r="I9" s="30"/>
    </row>
    <row r="10" spans="1:9" x14ac:dyDescent="0.15">
      <c r="A10" s="28"/>
      <c r="B10" s="24">
        <v>0.35416666666666702</v>
      </c>
      <c r="C10" s="30"/>
      <c r="D10" s="28"/>
      <c r="E10" s="28"/>
      <c r="F10" s="30"/>
      <c r="G10" s="28"/>
      <c r="H10" s="30"/>
      <c r="I10" s="30"/>
    </row>
    <row r="11" spans="1:9" x14ac:dyDescent="0.15">
      <c r="A11" s="28"/>
      <c r="B11" s="24">
        <v>0.35763888888888901</v>
      </c>
      <c r="C11" s="28"/>
      <c r="D11" s="28"/>
      <c r="E11" s="28"/>
      <c r="F11" s="30"/>
      <c r="G11" s="28"/>
      <c r="H11" s="30"/>
      <c r="I11" s="30"/>
    </row>
    <row r="12" spans="1:9" x14ac:dyDescent="0.15">
      <c r="A12" s="28"/>
      <c r="B12" s="24">
        <v>0.36111111111111099</v>
      </c>
      <c r="C12" s="28"/>
      <c r="D12" s="28"/>
      <c r="E12" s="28"/>
      <c r="F12" s="30"/>
      <c r="G12" s="28"/>
      <c r="H12" s="30"/>
      <c r="I12" s="30"/>
    </row>
    <row r="13" spans="1:9" x14ac:dyDescent="0.15">
      <c r="A13" s="28"/>
      <c r="B13" s="24">
        <v>0.36458333333333398</v>
      </c>
      <c r="C13" s="28"/>
      <c r="D13" s="28"/>
      <c r="E13" s="28"/>
      <c r="F13" s="30"/>
      <c r="G13" s="28"/>
      <c r="H13" s="30"/>
      <c r="I13" s="30"/>
    </row>
    <row r="14" spans="1:9" x14ac:dyDescent="0.15">
      <c r="A14" s="28"/>
      <c r="B14" s="24">
        <v>0.36805555555555602</v>
      </c>
      <c r="C14" s="28"/>
      <c r="D14" s="28"/>
      <c r="E14" s="28"/>
      <c r="F14" s="30"/>
      <c r="G14" s="28"/>
      <c r="H14" s="30"/>
      <c r="I14" s="30"/>
    </row>
    <row r="15" spans="1:9" x14ac:dyDescent="0.15">
      <c r="A15" s="28"/>
      <c r="B15" s="24">
        <v>0.37152777777777801</v>
      </c>
      <c r="C15" s="28"/>
      <c r="D15" s="28"/>
      <c r="E15" s="28"/>
      <c r="F15" s="28"/>
      <c r="G15" s="28"/>
      <c r="H15" s="28"/>
      <c r="I15" s="28"/>
    </row>
    <row r="16" spans="1:9" x14ac:dyDescent="0.15">
      <c r="A16" s="28"/>
      <c r="B16" s="24">
        <v>0.375</v>
      </c>
      <c r="C16" s="28"/>
      <c r="D16" s="28"/>
      <c r="E16" s="28"/>
      <c r="F16" s="28"/>
      <c r="G16" s="28"/>
      <c r="H16" s="28"/>
      <c r="I16" s="28"/>
    </row>
    <row r="17" spans="1:9" x14ac:dyDescent="0.15">
      <c r="A17" s="28"/>
      <c r="B17" s="24">
        <v>0.37847222222222299</v>
      </c>
      <c r="C17" s="28"/>
      <c r="D17" s="28"/>
      <c r="E17" s="28"/>
      <c r="F17" s="28"/>
      <c r="G17" s="28"/>
      <c r="H17" s="28"/>
      <c r="I17" s="28"/>
    </row>
    <row r="18" spans="1:9" x14ac:dyDescent="0.15">
      <c r="A18" s="28"/>
      <c r="B18" s="24">
        <v>0.38194444444444497</v>
      </c>
      <c r="C18" s="28"/>
      <c r="D18" s="28"/>
      <c r="E18" s="28"/>
      <c r="F18" s="28"/>
      <c r="G18" s="28"/>
      <c r="H18" s="28"/>
      <c r="I18" s="28"/>
    </row>
    <row r="19" spans="1:9" x14ac:dyDescent="0.15">
      <c r="A19" s="28"/>
      <c r="B19" s="24">
        <v>0.38541666666666702</v>
      </c>
      <c r="C19" s="28"/>
      <c r="D19" s="28"/>
      <c r="E19" s="28"/>
      <c r="F19" s="28"/>
      <c r="G19" s="28"/>
      <c r="H19" s="28"/>
      <c r="I19" s="28"/>
    </row>
    <row r="20" spans="1:9" x14ac:dyDescent="0.15">
      <c r="A20" s="28"/>
      <c r="B20" s="24">
        <v>0.38888888888889001</v>
      </c>
      <c r="C20" s="28"/>
      <c r="D20" s="28"/>
      <c r="E20" s="28"/>
      <c r="F20" s="28"/>
      <c r="G20" s="28"/>
      <c r="H20" s="28"/>
      <c r="I20" s="28"/>
    </row>
    <row r="21" spans="1:9" x14ac:dyDescent="0.15">
      <c r="A21" s="28"/>
      <c r="B21" s="24">
        <v>0.39236111111111199</v>
      </c>
      <c r="C21" s="28"/>
      <c r="D21" s="28"/>
      <c r="E21" s="28"/>
      <c r="F21" s="28"/>
      <c r="G21" s="28"/>
      <c r="H21" s="28"/>
      <c r="I21" s="28"/>
    </row>
    <row r="22" spans="1:9" x14ac:dyDescent="0.15">
      <c r="A22" s="28"/>
      <c r="B22" s="24">
        <v>0.39583333333333398</v>
      </c>
      <c r="C22" s="28"/>
      <c r="D22" s="28"/>
      <c r="E22" s="28"/>
      <c r="F22" s="28"/>
      <c r="G22" s="28"/>
      <c r="H22" s="28"/>
      <c r="I22" s="28"/>
    </row>
    <row r="23" spans="1:9" x14ac:dyDescent="0.15">
      <c r="A23" s="28"/>
      <c r="B23" s="24">
        <v>0.39930555555555602</v>
      </c>
      <c r="C23" s="28"/>
      <c r="D23" s="28"/>
      <c r="E23" s="28"/>
      <c r="F23" s="28"/>
      <c r="G23" s="28"/>
      <c r="H23" s="28"/>
      <c r="I23" s="28"/>
    </row>
    <row r="24" spans="1:9" x14ac:dyDescent="0.15">
      <c r="A24" s="28"/>
      <c r="B24" s="24">
        <v>0.40277777777777901</v>
      </c>
      <c r="C24" s="28"/>
      <c r="D24" s="28"/>
      <c r="E24" s="28"/>
      <c r="F24" s="28"/>
      <c r="G24" s="28"/>
      <c r="H24" s="28"/>
      <c r="I24" s="28"/>
    </row>
    <row r="25" spans="1:9" x14ac:dyDescent="0.15">
      <c r="A25" s="28"/>
      <c r="B25" s="24">
        <v>0.406250000000001</v>
      </c>
      <c r="C25" s="28"/>
      <c r="D25" s="28"/>
      <c r="E25" s="28"/>
      <c r="F25" s="28"/>
      <c r="G25" s="28"/>
      <c r="H25" s="28"/>
      <c r="I25" s="28"/>
    </row>
    <row r="26" spans="1:9" x14ac:dyDescent="0.15">
      <c r="A26" s="28"/>
      <c r="B26" s="24">
        <v>0.40972222222222299</v>
      </c>
      <c r="C26" s="28"/>
      <c r="D26" s="28"/>
      <c r="E26" s="28"/>
      <c r="F26" s="28"/>
      <c r="G26" s="28"/>
      <c r="H26" s="28"/>
      <c r="I26" s="28"/>
    </row>
    <row r="27" spans="1:9" x14ac:dyDescent="0.15">
      <c r="A27" s="28"/>
      <c r="B27" s="24">
        <v>0.41319444444444497</v>
      </c>
      <c r="C27" s="28"/>
      <c r="D27" s="28"/>
      <c r="E27" s="28"/>
      <c r="F27" s="28"/>
      <c r="G27" s="28"/>
      <c r="H27" s="28"/>
      <c r="I27" s="28"/>
    </row>
    <row r="28" spans="1:9" x14ac:dyDescent="0.15">
      <c r="A28" s="28"/>
      <c r="B28" s="24">
        <v>0.41666666666666802</v>
      </c>
      <c r="C28" s="28"/>
      <c r="D28" s="28"/>
      <c r="E28" s="28"/>
      <c r="F28" s="28"/>
      <c r="G28" s="28"/>
      <c r="H28" s="28"/>
      <c r="I28" s="28"/>
    </row>
    <row r="29" spans="1:9" x14ac:dyDescent="0.15">
      <c r="A29" s="28"/>
      <c r="B29" s="24">
        <v>0.42013888888889001</v>
      </c>
      <c r="C29" s="28"/>
      <c r="D29" s="28"/>
      <c r="E29" s="28"/>
      <c r="F29" s="28"/>
      <c r="G29" s="28"/>
      <c r="H29" s="28"/>
      <c r="I29" s="28"/>
    </row>
    <row r="30" spans="1:9" x14ac:dyDescent="0.15">
      <c r="A30" s="28"/>
      <c r="B30" s="24">
        <v>0.42361111111111199</v>
      </c>
      <c r="C30" s="28"/>
      <c r="D30" s="28"/>
      <c r="E30" s="28"/>
      <c r="F30" s="28"/>
      <c r="G30" s="28"/>
      <c r="H30" s="28"/>
      <c r="I30" s="28"/>
    </row>
    <row r="31" spans="1:9" x14ac:dyDescent="0.15">
      <c r="A31" s="28"/>
      <c r="B31" s="24">
        <v>0.42708333333333398</v>
      </c>
      <c r="C31" s="28"/>
      <c r="D31" s="28"/>
      <c r="E31" s="28"/>
      <c r="F31" s="28"/>
      <c r="G31" s="28"/>
      <c r="H31" s="28"/>
      <c r="I31" s="28"/>
    </row>
    <row r="32" spans="1:9" x14ac:dyDescent="0.15">
      <c r="A32" s="28"/>
      <c r="B32" s="24">
        <v>0.43055555555555702</v>
      </c>
      <c r="C32" s="28"/>
      <c r="D32" s="28"/>
      <c r="E32" s="28"/>
      <c r="F32" s="28"/>
      <c r="G32" s="28"/>
      <c r="H32" s="28"/>
      <c r="I32" s="28"/>
    </row>
    <row r="33" spans="1:9" x14ac:dyDescent="0.15">
      <c r="A33" s="28"/>
      <c r="B33" s="24">
        <v>0.43402777777777901</v>
      </c>
      <c r="C33" s="28"/>
      <c r="D33" s="28"/>
      <c r="E33" s="28"/>
      <c r="F33" s="28"/>
      <c r="G33" s="28"/>
      <c r="H33" s="28"/>
      <c r="I33" s="28"/>
    </row>
    <row r="34" spans="1:9" x14ac:dyDescent="0.15">
      <c r="A34" s="28"/>
      <c r="B34" s="24">
        <v>0.437500000000001</v>
      </c>
      <c r="C34" s="28"/>
      <c r="D34" s="28"/>
      <c r="E34" s="28"/>
      <c r="F34" s="28"/>
      <c r="G34" s="28"/>
      <c r="H34" s="28"/>
      <c r="I34" s="28"/>
    </row>
    <row r="35" spans="1:9" x14ac:dyDescent="0.15">
      <c r="A35" s="28"/>
      <c r="B35" s="24">
        <v>0.44097222222222299</v>
      </c>
      <c r="C35" s="28"/>
      <c r="D35" s="28"/>
      <c r="E35" s="28"/>
      <c r="F35" s="28"/>
      <c r="G35" s="28"/>
      <c r="H35" s="28"/>
      <c r="I35" s="28"/>
    </row>
    <row r="36" spans="1:9" x14ac:dyDescent="0.15">
      <c r="A36" s="28"/>
      <c r="B36" s="24">
        <v>0.44444444444444497</v>
      </c>
      <c r="C36" s="28"/>
      <c r="D36" s="28"/>
      <c r="E36" s="28"/>
      <c r="F36" s="28"/>
      <c r="G36" s="28"/>
      <c r="H36" s="28"/>
      <c r="I36" s="28"/>
    </row>
    <row r="37" spans="1:9" x14ac:dyDescent="0.15">
      <c r="A37" s="28"/>
      <c r="B37" s="24">
        <v>0.44791666666666802</v>
      </c>
      <c r="C37" s="28"/>
      <c r="D37" s="28"/>
      <c r="E37" s="28"/>
      <c r="F37" s="28"/>
      <c r="G37" s="28"/>
      <c r="H37" s="28"/>
      <c r="I37" s="28"/>
    </row>
    <row r="38" spans="1:9" x14ac:dyDescent="0.15">
      <c r="A38" s="28"/>
      <c r="B38" s="24">
        <v>0.45138888888889001</v>
      </c>
      <c r="C38" s="28"/>
      <c r="D38" s="28"/>
      <c r="E38" s="28"/>
      <c r="F38" s="28"/>
      <c r="G38" s="28"/>
      <c r="H38" s="28"/>
      <c r="I38" s="28"/>
    </row>
    <row r="39" spans="1:9" x14ac:dyDescent="0.15">
      <c r="A39" s="28"/>
      <c r="B39" s="24">
        <v>0.45486111111111199</v>
      </c>
      <c r="C39" s="28"/>
      <c r="D39" s="28"/>
      <c r="E39" s="28"/>
      <c r="F39" s="28"/>
      <c r="G39" s="28"/>
      <c r="H39" s="28"/>
      <c r="I39" s="28"/>
    </row>
    <row r="40" spans="1:9" x14ac:dyDescent="0.15">
      <c r="A40" s="28"/>
      <c r="B40" s="24">
        <v>0.45833333333333498</v>
      </c>
      <c r="C40" s="28"/>
      <c r="D40" s="28"/>
      <c r="E40" s="28"/>
      <c r="F40" s="28"/>
      <c r="G40" s="28"/>
      <c r="H40" s="28"/>
      <c r="I40" s="28"/>
    </row>
    <row r="41" spans="1:9" x14ac:dyDescent="0.15">
      <c r="A41" s="28"/>
      <c r="B41" s="24">
        <v>0.46180555555555702</v>
      </c>
      <c r="C41" s="28"/>
      <c r="D41" s="28"/>
      <c r="E41" s="28"/>
      <c r="F41" s="28"/>
      <c r="G41" s="28"/>
      <c r="H41" s="28"/>
      <c r="I41" s="28"/>
    </row>
    <row r="42" spans="1:9" x14ac:dyDescent="0.15">
      <c r="A42" s="28"/>
      <c r="B42" s="24">
        <v>0.46527777777777901</v>
      </c>
      <c r="C42" s="28"/>
      <c r="D42" s="28"/>
      <c r="E42" s="28"/>
      <c r="F42" s="28"/>
      <c r="G42" s="28"/>
      <c r="H42" s="28"/>
      <c r="I42" s="28"/>
    </row>
    <row r="43" spans="1:9" x14ac:dyDescent="0.15">
      <c r="A43" s="28"/>
      <c r="B43" s="24">
        <v>0.468750000000001</v>
      </c>
      <c r="C43" s="28"/>
      <c r="D43" s="28"/>
      <c r="E43" s="28"/>
      <c r="F43" s="28"/>
      <c r="G43" s="28"/>
      <c r="H43" s="28"/>
      <c r="I43" s="28"/>
    </row>
    <row r="44" spans="1:9" x14ac:dyDescent="0.15">
      <c r="A44" s="28"/>
      <c r="B44" s="24">
        <v>0.47222222222222399</v>
      </c>
      <c r="C44" s="28"/>
      <c r="D44" s="28"/>
      <c r="E44" s="28"/>
      <c r="F44" s="28"/>
      <c r="G44" s="28"/>
      <c r="H44" s="28"/>
      <c r="I44" s="28"/>
    </row>
    <row r="45" spans="1:9" x14ac:dyDescent="0.15">
      <c r="A45" s="28"/>
      <c r="B45" s="24">
        <v>0.47569444444444597</v>
      </c>
      <c r="C45" s="28"/>
      <c r="D45" s="28"/>
      <c r="E45" s="28"/>
      <c r="F45" s="28"/>
      <c r="G45" s="28"/>
      <c r="H45" s="28"/>
      <c r="I45" s="28"/>
    </row>
    <row r="46" spans="1:9" x14ac:dyDescent="0.15">
      <c r="A46" s="28"/>
      <c r="B46" s="24">
        <v>0.47916666666666802</v>
      </c>
      <c r="C46" s="28"/>
      <c r="D46" s="28"/>
      <c r="E46" s="28"/>
      <c r="F46" s="28"/>
      <c r="G46" s="28"/>
      <c r="H46" s="28"/>
      <c r="I46" s="28"/>
    </row>
    <row r="47" spans="1:9" x14ac:dyDescent="0.15">
      <c r="A47" s="28"/>
      <c r="B47" s="24">
        <v>0.48263888888889001</v>
      </c>
      <c r="C47" s="28"/>
      <c r="D47" s="28"/>
      <c r="E47" s="28"/>
      <c r="F47" s="28"/>
      <c r="G47" s="28"/>
      <c r="H47" s="28"/>
      <c r="I47" s="28"/>
    </row>
    <row r="48" spans="1:9" x14ac:dyDescent="0.15">
      <c r="A48" s="28"/>
      <c r="B48" s="24">
        <v>0.48611111111111299</v>
      </c>
      <c r="C48" s="28"/>
      <c r="D48" s="28"/>
      <c r="E48" s="28"/>
      <c r="F48" s="28"/>
      <c r="G48" s="28"/>
      <c r="H48" s="28"/>
      <c r="I48" s="28"/>
    </row>
    <row r="49" spans="1:9" x14ac:dyDescent="0.15">
      <c r="A49" s="28"/>
      <c r="B49" s="24">
        <v>0.48958333333333498</v>
      </c>
      <c r="C49" s="28"/>
      <c r="D49" s="28"/>
      <c r="E49" s="28"/>
      <c r="F49" s="28"/>
      <c r="G49" s="28"/>
      <c r="H49" s="28"/>
      <c r="I49" s="28"/>
    </row>
    <row r="50" spans="1:9" x14ac:dyDescent="0.15">
      <c r="A50" s="28"/>
      <c r="B50" s="24">
        <v>0.49305555555555702</v>
      </c>
      <c r="C50" s="28"/>
      <c r="D50" s="28"/>
      <c r="E50" s="28"/>
      <c r="F50" s="28"/>
      <c r="G50" s="28"/>
      <c r="H50" s="28"/>
      <c r="I50" s="28"/>
    </row>
    <row r="51" spans="1:9" x14ac:dyDescent="0.15">
      <c r="A51" s="28"/>
      <c r="B51" s="24">
        <v>0.49652777777777901</v>
      </c>
      <c r="C51" s="28"/>
      <c r="D51" s="28"/>
      <c r="E51" s="28"/>
      <c r="F51" s="28"/>
      <c r="G51" s="28"/>
      <c r="H51" s="28"/>
      <c r="I51" s="28"/>
    </row>
    <row r="52" spans="1:9" x14ac:dyDescent="0.15">
      <c r="A52" s="28"/>
      <c r="B52" s="24">
        <v>0.500000000000002</v>
      </c>
      <c r="C52" s="28"/>
      <c r="D52" s="28"/>
      <c r="E52" s="28"/>
      <c r="F52" s="28"/>
      <c r="G52" s="28"/>
      <c r="H52" s="28"/>
      <c r="I52" s="28"/>
    </row>
    <row r="53" spans="1:9" x14ac:dyDescent="0.15">
      <c r="A53" s="28"/>
      <c r="B53" s="24">
        <v>0.50347222222222399</v>
      </c>
      <c r="C53" s="28"/>
      <c r="D53" s="28"/>
      <c r="E53" s="28"/>
      <c r="F53" s="28"/>
      <c r="G53" s="28"/>
      <c r="H53" s="28"/>
      <c r="I53" s="28"/>
    </row>
    <row r="54" spans="1:9" x14ac:dyDescent="0.15">
      <c r="A54" s="28"/>
      <c r="B54" s="24">
        <v>0.50694444444444597</v>
      </c>
      <c r="C54" s="28"/>
      <c r="D54" s="28"/>
      <c r="E54" s="28"/>
      <c r="F54" s="28"/>
      <c r="G54" s="28"/>
      <c r="H54" s="28"/>
      <c r="I54" s="28"/>
    </row>
    <row r="55" spans="1:9" x14ac:dyDescent="0.15">
      <c r="A55" s="28"/>
      <c r="B55" s="24">
        <v>0.51041666666666896</v>
      </c>
      <c r="C55" s="28"/>
      <c r="D55" s="28"/>
      <c r="E55" s="28"/>
      <c r="F55" s="28"/>
      <c r="G55" s="28"/>
      <c r="H55" s="28"/>
      <c r="I55" s="28"/>
    </row>
    <row r="56" spans="1:9" x14ac:dyDescent="0.15">
      <c r="A56" s="28"/>
      <c r="B56" s="24">
        <v>0.51388888888889095</v>
      </c>
      <c r="C56" s="28"/>
      <c r="D56" s="28"/>
      <c r="E56" s="28"/>
      <c r="F56" s="28"/>
      <c r="G56" s="28"/>
      <c r="H56" s="28"/>
      <c r="I56" s="28"/>
    </row>
    <row r="57" spans="1:9" x14ac:dyDescent="0.15">
      <c r="A57" s="28"/>
      <c r="B57" s="24">
        <v>0.51736111111111305</v>
      </c>
      <c r="C57" s="28"/>
      <c r="D57" s="28"/>
      <c r="E57" s="28"/>
      <c r="F57" s="28"/>
      <c r="G57" s="28"/>
      <c r="H57" s="28"/>
      <c r="I57" s="28"/>
    </row>
    <row r="58" spans="1:9" x14ac:dyDescent="0.15">
      <c r="A58" s="28"/>
      <c r="B58" s="24">
        <v>0.52083333333333504</v>
      </c>
      <c r="C58" s="28"/>
      <c r="D58" s="28"/>
      <c r="E58" s="28"/>
      <c r="F58" s="28"/>
      <c r="G58" s="28"/>
      <c r="H58" s="28"/>
      <c r="I58" s="28"/>
    </row>
    <row r="59" spans="1:9" x14ac:dyDescent="0.15">
      <c r="A59" s="28"/>
      <c r="B59" s="24">
        <v>0.52430555555555802</v>
      </c>
      <c r="C59" s="28"/>
      <c r="D59" s="28"/>
      <c r="E59" s="28"/>
      <c r="F59" s="28"/>
      <c r="G59" s="28"/>
      <c r="H59" s="28"/>
      <c r="I59" s="28"/>
    </row>
    <row r="60" spans="1:9" x14ac:dyDescent="0.15">
      <c r="A60" s="28"/>
      <c r="B60" s="24">
        <v>0.52777777777778001</v>
      </c>
      <c r="C60" s="28"/>
      <c r="D60" s="28"/>
      <c r="E60" s="28"/>
      <c r="F60" s="28"/>
      <c r="G60" s="28"/>
      <c r="H60" s="28"/>
      <c r="I60" s="28"/>
    </row>
    <row r="61" spans="1:9" x14ac:dyDescent="0.15">
      <c r="A61" s="28"/>
      <c r="B61" s="24">
        <v>0.531250000000002</v>
      </c>
      <c r="C61" s="28"/>
      <c r="D61" s="28"/>
      <c r="E61" s="28"/>
      <c r="F61" s="28"/>
      <c r="G61" s="28"/>
      <c r="H61" s="28"/>
      <c r="I61" s="28"/>
    </row>
    <row r="62" spans="1:9" x14ac:dyDescent="0.15">
      <c r="A62" s="28"/>
      <c r="B62" s="24">
        <v>0.53472222222222399</v>
      </c>
      <c r="C62" s="28"/>
      <c r="D62" s="28"/>
      <c r="E62" s="28"/>
      <c r="F62" s="28"/>
      <c r="G62" s="28"/>
      <c r="H62" s="28"/>
      <c r="I62" s="28"/>
    </row>
    <row r="63" spans="1:9" x14ac:dyDescent="0.15">
      <c r="A63" s="28"/>
      <c r="B63" s="24">
        <v>0.53819444444444697</v>
      </c>
      <c r="C63" s="28"/>
      <c r="D63" s="28"/>
      <c r="E63" s="28"/>
      <c r="F63" s="28"/>
      <c r="G63" s="28"/>
      <c r="H63" s="28"/>
      <c r="I63" s="28"/>
    </row>
    <row r="64" spans="1:9" x14ac:dyDescent="0.15">
      <c r="A64" s="28"/>
      <c r="B64" s="24">
        <v>0.54166666666666896</v>
      </c>
      <c r="C64" s="28"/>
      <c r="D64" s="28"/>
      <c r="E64" s="28"/>
      <c r="F64" s="28"/>
      <c r="G64" s="28"/>
      <c r="H64" s="28"/>
      <c r="I64" s="28"/>
    </row>
    <row r="65" spans="1:9" x14ac:dyDescent="0.15">
      <c r="A65" s="28"/>
      <c r="B65" s="24">
        <v>0.54513888888889095</v>
      </c>
      <c r="C65" s="28"/>
      <c r="D65" s="28"/>
      <c r="E65" s="28"/>
      <c r="F65" s="28"/>
      <c r="G65" s="28"/>
      <c r="H65" s="28"/>
      <c r="I65" s="28"/>
    </row>
    <row r="66" spans="1:9" x14ac:dyDescent="0.15">
      <c r="A66" s="28"/>
      <c r="B66" s="24">
        <v>0.54861111111111305</v>
      </c>
      <c r="C66" s="28"/>
      <c r="D66" s="28"/>
      <c r="E66" s="28"/>
      <c r="F66" s="28"/>
      <c r="G66" s="28"/>
      <c r="H66" s="28"/>
      <c r="I66" s="28"/>
    </row>
    <row r="67" spans="1:9" x14ac:dyDescent="0.15">
      <c r="A67" s="28"/>
      <c r="B67" s="24">
        <v>0.55208333333333603</v>
      </c>
      <c r="C67" s="28"/>
      <c r="D67" s="28"/>
      <c r="E67" s="28"/>
      <c r="F67" s="28"/>
      <c r="G67" s="28"/>
      <c r="H67" s="28"/>
      <c r="I67" s="28"/>
    </row>
    <row r="68" spans="1:9" x14ac:dyDescent="0.15">
      <c r="A68" s="28"/>
      <c r="B68" s="24">
        <v>0.55555555555555802</v>
      </c>
      <c r="C68" s="28"/>
      <c r="D68" s="28"/>
      <c r="E68" s="28"/>
      <c r="F68" s="28"/>
      <c r="G68" s="28"/>
      <c r="H68" s="28"/>
      <c r="I68" s="28"/>
    </row>
    <row r="69" spans="1:9" x14ac:dyDescent="0.15">
      <c r="A69" s="28"/>
      <c r="B69" s="24">
        <v>0.55902777777778001</v>
      </c>
      <c r="C69" s="28"/>
      <c r="D69" s="28"/>
      <c r="E69" s="28"/>
      <c r="F69" s="28"/>
      <c r="G69" s="28"/>
      <c r="H69" s="28"/>
      <c r="I69" s="28"/>
    </row>
    <row r="70" spans="1:9" x14ac:dyDescent="0.15">
      <c r="A70" s="28"/>
      <c r="B70" s="24">
        <v>0.562500000000003</v>
      </c>
      <c r="C70" s="28"/>
      <c r="D70" s="28"/>
      <c r="E70" s="28"/>
      <c r="F70" s="28"/>
      <c r="G70" s="28"/>
      <c r="H70" s="28"/>
      <c r="I70" s="28"/>
    </row>
    <row r="71" spans="1:9" x14ac:dyDescent="0.15">
      <c r="A71" s="28"/>
      <c r="B71" s="24">
        <v>0.56597222222222499</v>
      </c>
      <c r="C71" s="28"/>
      <c r="D71" s="28"/>
      <c r="E71" s="28"/>
      <c r="F71" s="28"/>
      <c r="G71" s="28"/>
      <c r="H71" s="28"/>
      <c r="I71" s="28"/>
    </row>
    <row r="72" spans="1:9" x14ac:dyDescent="0.15">
      <c r="A72" s="28"/>
      <c r="B72" s="24">
        <v>0.56944444444444697</v>
      </c>
      <c r="C72" s="28"/>
      <c r="D72" s="28"/>
      <c r="E72" s="28"/>
      <c r="F72" s="28"/>
      <c r="G72" s="28"/>
      <c r="H72" s="28"/>
      <c r="I72" s="28"/>
    </row>
    <row r="73" spans="1:9" x14ac:dyDescent="0.15">
      <c r="A73" s="28"/>
      <c r="B73" s="24">
        <v>0.57291666666666896</v>
      </c>
      <c r="C73" s="28"/>
      <c r="D73" s="28"/>
      <c r="E73" s="28"/>
      <c r="F73" s="28"/>
      <c r="G73" s="28"/>
      <c r="H73" s="28"/>
      <c r="I73" s="28"/>
    </row>
    <row r="74" spans="1:9" x14ac:dyDescent="0.15">
      <c r="A74" s="28"/>
      <c r="B74" s="24">
        <v>0.57638888888889195</v>
      </c>
      <c r="C74" s="28"/>
      <c r="D74" s="28"/>
      <c r="E74" s="28"/>
      <c r="F74" s="28"/>
      <c r="G74" s="28"/>
      <c r="H74" s="28"/>
      <c r="I74" s="28"/>
    </row>
    <row r="75" spans="1:9" x14ac:dyDescent="0.15">
      <c r="A75" s="28"/>
      <c r="B75" s="24">
        <v>0.57986111111111405</v>
      </c>
      <c r="C75" s="28"/>
      <c r="D75" s="28"/>
      <c r="E75" s="28"/>
      <c r="F75" s="28"/>
      <c r="G75" s="28"/>
      <c r="H75" s="28"/>
      <c r="I75" s="28"/>
    </row>
    <row r="76" spans="1:9" x14ac:dyDescent="0.15">
      <c r="A76" s="28"/>
      <c r="B76" s="24">
        <v>0.58333333333333603</v>
      </c>
      <c r="C76" s="28"/>
      <c r="D76" s="28"/>
      <c r="E76" s="28"/>
      <c r="F76" s="28"/>
      <c r="G76" s="28"/>
      <c r="H76" s="28"/>
      <c r="I76" s="28"/>
    </row>
    <row r="77" spans="1:9" x14ac:dyDescent="0.15">
      <c r="A77" s="28"/>
      <c r="B77" s="24">
        <v>0.58680555555555802</v>
      </c>
      <c r="C77" s="28"/>
      <c r="D77" s="28"/>
      <c r="E77" s="28"/>
      <c r="F77" s="28"/>
      <c r="G77" s="28"/>
      <c r="H77" s="28"/>
      <c r="I77" s="28"/>
    </row>
    <row r="78" spans="1:9" x14ac:dyDescent="0.15">
      <c r="A78" s="28"/>
      <c r="B78" s="24">
        <v>0.59027777777778101</v>
      </c>
      <c r="C78" s="28"/>
      <c r="D78" s="28"/>
      <c r="E78" s="28"/>
      <c r="F78" s="28"/>
      <c r="G78" s="28"/>
      <c r="H78" s="28"/>
      <c r="I78" s="28"/>
    </row>
    <row r="79" spans="1:9" x14ac:dyDescent="0.15">
      <c r="A79" s="28"/>
      <c r="B79" s="24">
        <v>0.593750000000003</v>
      </c>
      <c r="C79" s="28"/>
      <c r="D79" s="28"/>
      <c r="E79" s="28"/>
      <c r="F79" s="28"/>
      <c r="G79" s="28"/>
      <c r="H79" s="28"/>
      <c r="I79" s="28"/>
    </row>
    <row r="80" spans="1:9" x14ac:dyDescent="0.15">
      <c r="A80" s="28"/>
      <c r="B80" s="24">
        <v>0.59722222222222499</v>
      </c>
      <c r="C80" s="28"/>
      <c r="D80" s="28"/>
      <c r="E80" s="28"/>
      <c r="F80" s="28"/>
      <c r="G80" s="28"/>
      <c r="H80" s="28"/>
      <c r="I80" s="28"/>
    </row>
    <row r="81" spans="1:9" x14ac:dyDescent="0.15">
      <c r="A81" s="28"/>
      <c r="B81" s="24">
        <v>0.60069444444444697</v>
      </c>
      <c r="C81" s="28"/>
      <c r="D81" s="28"/>
      <c r="E81" s="28"/>
      <c r="F81" s="28"/>
      <c r="G81" s="28"/>
      <c r="H81" s="28"/>
      <c r="I81" s="28"/>
    </row>
    <row r="82" spans="1:9" x14ac:dyDescent="0.15">
      <c r="A82" s="28"/>
      <c r="B82" s="24">
        <v>0.60416666666666996</v>
      </c>
      <c r="C82" s="28"/>
      <c r="D82" s="28"/>
      <c r="E82" s="28"/>
      <c r="F82" s="28"/>
      <c r="G82" s="28"/>
      <c r="H82" s="28"/>
      <c r="I82" s="28"/>
    </row>
    <row r="83" spans="1:9" x14ac:dyDescent="0.15">
      <c r="A83" s="28"/>
      <c r="B83" s="24">
        <v>0.60763888888889195</v>
      </c>
      <c r="C83" s="28"/>
      <c r="D83" s="28"/>
      <c r="E83" s="28"/>
      <c r="F83" s="28"/>
      <c r="G83" s="28"/>
      <c r="H83" s="28"/>
      <c r="I83" s="28"/>
    </row>
    <row r="84" spans="1:9" x14ac:dyDescent="0.15">
      <c r="A84" s="28"/>
      <c r="B84" s="24">
        <v>0.61111111111111405</v>
      </c>
      <c r="C84" s="28"/>
      <c r="D84" s="28"/>
      <c r="E84" s="28"/>
      <c r="F84" s="28"/>
      <c r="G84" s="28"/>
      <c r="H84" s="28"/>
      <c r="I84" s="28"/>
    </row>
    <row r="85" spans="1:9" x14ac:dyDescent="0.15">
      <c r="A85" s="28"/>
      <c r="B85" s="24">
        <v>0.61458333333333603</v>
      </c>
      <c r="C85" s="28"/>
      <c r="D85" s="28"/>
      <c r="E85" s="28"/>
      <c r="F85" s="28"/>
      <c r="G85" s="28"/>
      <c r="H85" s="28"/>
      <c r="I85" s="28"/>
    </row>
    <row r="86" spans="1:9" x14ac:dyDescent="0.15">
      <c r="A86" s="28"/>
      <c r="B86" s="24">
        <v>0.61805555555555902</v>
      </c>
      <c r="C86" s="28"/>
      <c r="D86" s="28"/>
      <c r="E86" s="28"/>
      <c r="F86" s="28"/>
      <c r="G86" s="28"/>
      <c r="H86" s="28"/>
      <c r="I86" s="28"/>
    </row>
    <row r="87" spans="1:9" x14ac:dyDescent="0.15">
      <c r="A87" s="28"/>
      <c r="B87" s="24">
        <v>0.62152777777778101</v>
      </c>
      <c r="C87" s="28"/>
      <c r="D87" s="28"/>
      <c r="E87" s="28"/>
      <c r="F87" s="28"/>
      <c r="G87" s="28"/>
      <c r="H87" s="28"/>
      <c r="I87" s="28"/>
    </row>
    <row r="88" spans="1:9" x14ac:dyDescent="0.15">
      <c r="A88" s="28"/>
      <c r="B88" s="24">
        <v>0.625000000000003</v>
      </c>
      <c r="C88" s="28"/>
      <c r="D88" s="28"/>
      <c r="E88" s="28"/>
      <c r="F88" s="28"/>
      <c r="G88" s="28"/>
      <c r="H88" s="28"/>
      <c r="I88" s="28"/>
    </row>
    <row r="89" spans="1:9" x14ac:dyDescent="0.15">
      <c r="A89" s="28"/>
      <c r="B89" s="24">
        <v>0.62847222222222598</v>
      </c>
      <c r="C89" s="28"/>
      <c r="D89" s="28"/>
      <c r="E89" s="28"/>
      <c r="F89" s="28"/>
      <c r="G89" s="28"/>
      <c r="H89" s="28"/>
      <c r="I89" s="28"/>
    </row>
    <row r="90" spans="1:9" x14ac:dyDescent="0.15">
      <c r="A90" s="28"/>
      <c r="B90" s="24">
        <v>0.63194444444444797</v>
      </c>
      <c r="C90" s="28"/>
      <c r="D90" s="28"/>
      <c r="E90" s="28"/>
      <c r="F90" s="28"/>
      <c r="G90" s="28"/>
      <c r="H90" s="28"/>
      <c r="I90" s="28"/>
    </row>
    <row r="91" spans="1:9" x14ac:dyDescent="0.15">
      <c r="A91" s="28"/>
      <c r="B91" s="24">
        <v>0.63541666666666996</v>
      </c>
      <c r="C91" s="28"/>
      <c r="D91" s="28"/>
      <c r="E91" s="28"/>
      <c r="F91" s="28"/>
      <c r="G91" s="28"/>
      <c r="H91" s="28"/>
      <c r="I91" s="28"/>
    </row>
    <row r="92" spans="1:9" x14ac:dyDescent="0.15">
      <c r="A92" s="28"/>
      <c r="B92" s="24">
        <v>0.63888888888889195</v>
      </c>
      <c r="C92" s="28"/>
      <c r="D92" s="28"/>
      <c r="E92" s="28"/>
      <c r="F92" s="28"/>
      <c r="G92" s="28"/>
      <c r="H92" s="28"/>
      <c r="I92" s="28"/>
    </row>
    <row r="93" spans="1:9" x14ac:dyDescent="0.15">
      <c r="A93" s="28"/>
      <c r="B93" s="24">
        <v>0.64236111111111505</v>
      </c>
      <c r="C93" s="28"/>
      <c r="D93" s="28"/>
      <c r="E93" s="28"/>
      <c r="F93" s="28"/>
      <c r="G93" s="28"/>
      <c r="H93" s="28"/>
      <c r="I93" s="28"/>
    </row>
    <row r="94" spans="1:9" x14ac:dyDescent="0.15">
      <c r="A94" s="28"/>
      <c r="B94" s="24">
        <v>0.64583333333333703</v>
      </c>
      <c r="C94" s="28"/>
      <c r="D94" s="28"/>
      <c r="E94" s="28"/>
      <c r="F94" s="28"/>
      <c r="G94" s="28"/>
      <c r="H94" s="28"/>
      <c r="I94" s="28"/>
    </row>
    <row r="95" spans="1:9" x14ac:dyDescent="0.15">
      <c r="A95" s="28"/>
      <c r="B95" s="24">
        <v>0.64930555555555902</v>
      </c>
      <c r="C95" s="28"/>
      <c r="D95" s="28"/>
      <c r="E95" s="28"/>
      <c r="F95" s="28"/>
      <c r="G95" s="28"/>
      <c r="H95" s="28"/>
      <c r="I95" s="28"/>
    </row>
    <row r="96" spans="1:9" x14ac:dyDescent="0.15">
      <c r="A96" s="28"/>
      <c r="B96" s="24">
        <v>0.65277777777778101</v>
      </c>
      <c r="C96" s="28"/>
      <c r="D96" s="28"/>
      <c r="E96" s="28"/>
      <c r="F96" s="28"/>
      <c r="G96" s="28"/>
      <c r="H96" s="28"/>
      <c r="I96" s="28"/>
    </row>
    <row r="97" spans="1:9" x14ac:dyDescent="0.15">
      <c r="A97" s="28"/>
      <c r="B97" s="24">
        <v>0.656250000000004</v>
      </c>
      <c r="C97" s="28"/>
      <c r="D97" s="28"/>
      <c r="E97" s="28"/>
      <c r="F97" s="28"/>
      <c r="G97" s="28"/>
      <c r="H97" s="28"/>
      <c r="I97" s="28"/>
    </row>
    <row r="98" spans="1:9" x14ac:dyDescent="0.15">
      <c r="A98" s="28"/>
      <c r="B98" s="24">
        <v>0.65972222222222598</v>
      </c>
      <c r="C98" s="28"/>
      <c r="D98" s="28"/>
      <c r="E98" s="28"/>
      <c r="F98" s="28"/>
      <c r="G98" s="28"/>
      <c r="H98" s="28"/>
      <c r="I98" s="28"/>
    </row>
    <row r="99" spans="1:9" x14ac:dyDescent="0.15">
      <c r="A99" s="28"/>
      <c r="B99" s="24">
        <v>0.66319444444444797</v>
      </c>
      <c r="C99" s="28"/>
      <c r="D99" s="28"/>
      <c r="E99" s="28"/>
      <c r="F99" s="28"/>
      <c r="G99" s="28"/>
      <c r="H99" s="28"/>
      <c r="I99" s="28"/>
    </row>
    <row r="100" spans="1:9" x14ac:dyDescent="0.15">
      <c r="A100" s="28"/>
      <c r="B100" s="24">
        <v>0.66666666666666996</v>
      </c>
      <c r="C100" s="28"/>
      <c r="D100" s="28"/>
      <c r="E100" s="28"/>
      <c r="F100" s="28"/>
      <c r="G100" s="28"/>
      <c r="H100" s="28"/>
      <c r="I100" s="28"/>
    </row>
    <row r="101" spans="1:9" x14ac:dyDescent="0.15">
      <c r="A101" s="28"/>
      <c r="B101" s="24">
        <v>0.67013888888889295</v>
      </c>
      <c r="C101" s="28"/>
      <c r="D101" s="28"/>
      <c r="E101" s="28"/>
      <c r="F101" s="28"/>
      <c r="G101" s="28"/>
      <c r="H101" s="28"/>
      <c r="I101" s="28"/>
    </row>
    <row r="102" spans="1:9" x14ac:dyDescent="0.15">
      <c r="A102" s="28"/>
      <c r="B102" s="24">
        <v>0.67361111111111505</v>
      </c>
      <c r="C102" s="28"/>
      <c r="D102" s="28"/>
      <c r="E102" s="28"/>
      <c r="F102" s="28"/>
      <c r="G102" s="28"/>
      <c r="H102" s="28"/>
      <c r="I102" s="28"/>
    </row>
    <row r="103" spans="1:9" x14ac:dyDescent="0.15">
      <c r="A103" s="28"/>
      <c r="B103" s="24">
        <v>0.67708333333333703</v>
      </c>
      <c r="C103" s="28"/>
      <c r="D103" s="28"/>
      <c r="E103" s="28"/>
      <c r="F103" s="28"/>
      <c r="G103" s="28"/>
      <c r="H103" s="28"/>
      <c r="I103" s="28"/>
    </row>
    <row r="104" spans="1:9" x14ac:dyDescent="0.15">
      <c r="A104" s="28"/>
      <c r="B104" s="24">
        <v>0.68055555555556002</v>
      </c>
      <c r="C104" s="28"/>
      <c r="D104" s="28"/>
      <c r="E104" s="28"/>
      <c r="F104" s="28"/>
      <c r="G104" s="28"/>
      <c r="H104" s="28"/>
      <c r="I104" s="28"/>
    </row>
    <row r="105" spans="1:9" x14ac:dyDescent="0.15">
      <c r="A105" s="28"/>
      <c r="B105" s="24">
        <v>0.68402777777778201</v>
      </c>
      <c r="C105" s="28"/>
      <c r="D105" s="28"/>
      <c r="E105" s="28"/>
      <c r="F105" s="28"/>
      <c r="G105" s="28"/>
      <c r="H105" s="28"/>
      <c r="I105" s="28"/>
    </row>
    <row r="106" spans="1:9" x14ac:dyDescent="0.15">
      <c r="A106" s="28"/>
      <c r="B106" s="24">
        <v>0.687500000000004</v>
      </c>
      <c r="C106" s="28"/>
      <c r="D106" s="28"/>
      <c r="E106" s="28"/>
      <c r="F106" s="28"/>
      <c r="G106" s="28"/>
      <c r="H106" s="28"/>
      <c r="I106" s="28"/>
    </row>
    <row r="107" spans="1:9" x14ac:dyDescent="0.15">
      <c r="A107" s="28"/>
      <c r="B107" s="24">
        <v>0.69097222222222598</v>
      </c>
      <c r="C107" s="28"/>
      <c r="D107" s="28"/>
      <c r="E107" s="28"/>
      <c r="F107" s="28"/>
      <c r="G107" s="28"/>
      <c r="H107" s="28"/>
      <c r="I107" s="28"/>
    </row>
    <row r="108" spans="1:9" x14ac:dyDescent="0.15">
      <c r="A108" s="28"/>
      <c r="B108" s="24">
        <v>0.69444444444444897</v>
      </c>
      <c r="C108" s="28"/>
      <c r="D108" s="28"/>
      <c r="E108" s="28"/>
      <c r="F108" s="28"/>
      <c r="G108" s="28"/>
      <c r="H108" s="28"/>
      <c r="I108" s="28"/>
    </row>
    <row r="109" spans="1:9" x14ac:dyDescent="0.15">
      <c r="A109" s="28"/>
      <c r="B109" s="24">
        <v>0.69791666666667096</v>
      </c>
      <c r="C109" s="28"/>
      <c r="D109" s="28"/>
      <c r="E109" s="28"/>
      <c r="F109" s="28"/>
      <c r="G109" s="28"/>
      <c r="H109" s="28"/>
      <c r="I109" s="28"/>
    </row>
    <row r="110" spans="1:9" x14ac:dyDescent="0.15">
      <c r="A110" s="28"/>
      <c r="B110" s="24">
        <v>0.70138888888889295</v>
      </c>
      <c r="C110" s="28"/>
      <c r="D110" s="28"/>
      <c r="E110" s="28"/>
      <c r="F110" s="28"/>
      <c r="G110" s="28"/>
      <c r="H110" s="28"/>
      <c r="I110" s="28"/>
    </row>
    <row r="111" spans="1:9" x14ac:dyDescent="0.15">
      <c r="A111" s="28"/>
      <c r="B111" s="24">
        <v>0.70486111111111505</v>
      </c>
      <c r="C111" s="28"/>
      <c r="D111" s="28"/>
      <c r="E111" s="28"/>
      <c r="F111" s="28"/>
      <c r="G111" s="28"/>
      <c r="H111" s="28"/>
      <c r="I111" s="28"/>
    </row>
    <row r="112" spans="1:9" x14ac:dyDescent="0.15">
      <c r="A112" s="28"/>
      <c r="B112" s="24">
        <v>0.70833333333333803</v>
      </c>
      <c r="C112" s="28"/>
      <c r="D112" s="28"/>
      <c r="E112" s="28"/>
      <c r="F112" s="28"/>
      <c r="G112" s="28"/>
      <c r="H112" s="28"/>
      <c r="I112" s="28"/>
    </row>
    <row r="113" spans="1:9" x14ac:dyDescent="0.15">
      <c r="A113" s="28"/>
      <c r="B113" s="24">
        <v>0.71180555555556002</v>
      </c>
      <c r="C113" s="28"/>
      <c r="D113" s="28"/>
      <c r="E113" s="28"/>
      <c r="F113" s="28"/>
      <c r="G113" s="28"/>
      <c r="H113" s="28"/>
      <c r="I113" s="28"/>
    </row>
    <row r="114" spans="1:9" x14ac:dyDescent="0.15">
      <c r="A114" s="28"/>
      <c r="B114" s="24">
        <v>0.71527777777778201</v>
      </c>
      <c r="C114" s="28"/>
      <c r="D114" s="28"/>
      <c r="E114" s="28"/>
      <c r="F114" s="28"/>
      <c r="G114" s="28"/>
      <c r="H114" s="28"/>
      <c r="I114" s="28"/>
    </row>
    <row r="115" spans="1:9" x14ac:dyDescent="0.15">
      <c r="A115" s="28"/>
      <c r="B115" s="24">
        <v>0.718750000000004</v>
      </c>
      <c r="C115" s="28"/>
      <c r="D115" s="28"/>
      <c r="E115" s="28"/>
      <c r="F115" s="28"/>
      <c r="G115" s="28"/>
      <c r="H115" s="28"/>
      <c r="I115" s="28"/>
    </row>
    <row r="116" spans="1:9" x14ac:dyDescent="0.15">
      <c r="A116" s="28"/>
      <c r="B116" s="24">
        <v>0.72222222222222698</v>
      </c>
      <c r="C116" s="28"/>
      <c r="D116" s="28"/>
      <c r="E116" s="28"/>
      <c r="F116" s="28"/>
      <c r="G116" s="28"/>
      <c r="H116" s="28"/>
      <c r="I116" s="28"/>
    </row>
    <row r="117" spans="1:9" x14ac:dyDescent="0.15">
      <c r="A117" s="28"/>
      <c r="B117" s="24">
        <v>0.72569444444444897</v>
      </c>
      <c r="C117" s="28"/>
      <c r="D117" s="28"/>
      <c r="E117" s="28"/>
      <c r="F117" s="28"/>
      <c r="G117" s="28"/>
      <c r="H117" s="28"/>
      <c r="I117" s="28"/>
    </row>
    <row r="118" spans="1:9" x14ac:dyDescent="0.15">
      <c r="A118" s="28"/>
      <c r="B118" s="24">
        <v>0.72916666666667096</v>
      </c>
      <c r="C118" s="28"/>
      <c r="D118" s="28"/>
      <c r="E118" s="28"/>
      <c r="F118" s="28"/>
      <c r="G118" s="28"/>
      <c r="H118" s="28"/>
      <c r="I118" s="28"/>
    </row>
    <row r="119" spans="1:9" x14ac:dyDescent="0.15">
      <c r="A119" s="28"/>
      <c r="B119" s="24">
        <v>0.73263888888889395</v>
      </c>
      <c r="C119" s="28"/>
      <c r="D119" s="28"/>
      <c r="E119" s="28"/>
      <c r="F119" s="28"/>
      <c r="G119" s="28"/>
      <c r="H119" s="28"/>
      <c r="I119" s="28"/>
    </row>
    <row r="120" spans="1:9" x14ac:dyDescent="0.15">
      <c r="A120" s="28"/>
      <c r="B120" s="24">
        <v>0.73611111111111605</v>
      </c>
      <c r="C120" s="28"/>
      <c r="D120" s="28"/>
      <c r="E120" s="28"/>
      <c r="F120" s="28"/>
      <c r="G120" s="28"/>
      <c r="H120" s="28"/>
      <c r="I120" s="28"/>
    </row>
    <row r="121" spans="1:9" x14ac:dyDescent="0.15">
      <c r="A121" s="28"/>
      <c r="B121" s="24">
        <v>0.73958333333333803</v>
      </c>
      <c r="C121" s="28"/>
      <c r="D121" s="28"/>
      <c r="E121" s="28"/>
      <c r="F121" s="28"/>
      <c r="G121" s="28"/>
      <c r="H121" s="28"/>
      <c r="I121" s="28"/>
    </row>
    <row r="122" spans="1:9" x14ac:dyDescent="0.15">
      <c r="A122" s="28"/>
      <c r="B122" s="24">
        <v>0.74305555555556002</v>
      </c>
      <c r="C122" s="28"/>
      <c r="D122" s="28"/>
      <c r="E122" s="28"/>
      <c r="F122" s="28"/>
      <c r="G122" s="28"/>
      <c r="H122" s="28"/>
      <c r="I122" s="28"/>
    </row>
    <row r="123" spans="1:9" x14ac:dyDescent="0.15">
      <c r="A123" s="28"/>
      <c r="B123" s="24">
        <v>0.74652777777778301</v>
      </c>
      <c r="C123" s="28"/>
      <c r="D123" s="28"/>
      <c r="E123" s="28"/>
      <c r="F123" s="28"/>
      <c r="G123" s="28"/>
      <c r="H123" s="28"/>
      <c r="I123" s="28"/>
    </row>
    <row r="124" spans="1:9" x14ac:dyDescent="0.15">
      <c r="A124" s="28"/>
      <c r="B124" s="24">
        <v>0.750000000000005</v>
      </c>
      <c r="C124" s="28"/>
      <c r="D124" s="28"/>
      <c r="E124" s="28"/>
      <c r="F124" s="28"/>
      <c r="G124" s="28"/>
      <c r="H124" s="28"/>
      <c r="I124" s="28"/>
    </row>
    <row r="125" spans="1:9" x14ac:dyDescent="0.15">
      <c r="A125" s="28"/>
      <c r="B125" s="24">
        <v>0.75347222222222698</v>
      </c>
      <c r="C125" s="28"/>
      <c r="D125" s="28"/>
      <c r="E125" s="28"/>
      <c r="F125" s="28"/>
      <c r="G125" s="28"/>
      <c r="H125" s="28"/>
      <c r="I125" s="28"/>
    </row>
    <row r="126" spans="1:9" x14ac:dyDescent="0.15">
      <c r="A126" s="28"/>
      <c r="B126" s="24">
        <v>0.75694444444444897</v>
      </c>
      <c r="C126" s="28"/>
      <c r="D126" s="28"/>
      <c r="E126" s="28"/>
      <c r="F126" s="28"/>
      <c r="G126" s="28"/>
      <c r="H126" s="28"/>
      <c r="I126" s="28"/>
    </row>
    <row r="127" spans="1:9" x14ac:dyDescent="0.15">
      <c r="A127" s="28"/>
      <c r="B127" s="24">
        <v>0.76041666666667196</v>
      </c>
      <c r="C127" s="28"/>
      <c r="D127" s="28"/>
      <c r="E127" s="28"/>
      <c r="F127" s="28"/>
      <c r="G127" s="28"/>
      <c r="H127" s="28"/>
      <c r="I127" s="28"/>
    </row>
    <row r="128" spans="1:9" x14ac:dyDescent="0.15">
      <c r="A128" s="28"/>
      <c r="B128" s="24">
        <v>0.76388888888889395</v>
      </c>
      <c r="C128" s="28"/>
      <c r="D128" s="28"/>
      <c r="E128" s="28"/>
      <c r="F128" s="28"/>
      <c r="G128" s="28"/>
      <c r="H128" s="28"/>
      <c r="I128" s="28"/>
    </row>
    <row r="129" spans="1:9" x14ac:dyDescent="0.15">
      <c r="A129" s="28"/>
      <c r="B129" s="24">
        <v>0.76736111111111605</v>
      </c>
      <c r="C129" s="28"/>
      <c r="D129" s="28"/>
      <c r="E129" s="28"/>
      <c r="F129" s="28"/>
      <c r="G129" s="28"/>
      <c r="H129" s="28"/>
      <c r="I129" s="28"/>
    </row>
    <row r="130" spans="1:9" x14ac:dyDescent="0.15">
      <c r="A130" s="28"/>
      <c r="B130" s="24">
        <v>0.77083333333333803</v>
      </c>
      <c r="C130" s="28"/>
      <c r="D130" s="28"/>
      <c r="E130" s="28"/>
      <c r="F130" s="28"/>
      <c r="G130" s="28"/>
      <c r="H130" s="28"/>
      <c r="I130" s="28"/>
    </row>
    <row r="131" spans="1:9" x14ac:dyDescent="0.15">
      <c r="A131" s="28"/>
      <c r="B131" s="24">
        <v>0.77430555555556102</v>
      </c>
      <c r="C131" s="28"/>
      <c r="D131" s="28"/>
      <c r="E131" s="28"/>
      <c r="F131" s="28"/>
      <c r="G131" s="28"/>
      <c r="H131" s="28"/>
      <c r="I131" s="28"/>
    </row>
    <row r="132" spans="1:9" x14ac:dyDescent="0.15">
      <c r="A132" s="28"/>
      <c r="B132" s="24">
        <v>0.77777777777778301</v>
      </c>
      <c r="C132" s="28"/>
      <c r="D132" s="28"/>
      <c r="E132" s="28"/>
      <c r="F132" s="28"/>
      <c r="G132" s="28"/>
      <c r="H132" s="28"/>
      <c r="I132" s="28"/>
    </row>
    <row r="133" spans="1:9" x14ac:dyDescent="0.15">
      <c r="A133" s="28"/>
      <c r="B133" s="24">
        <v>0.781250000000005</v>
      </c>
      <c r="C133" s="28"/>
      <c r="D133" s="28"/>
      <c r="E133" s="28"/>
      <c r="F133" s="28"/>
      <c r="G133" s="28"/>
      <c r="H133" s="28"/>
      <c r="I133" s="28"/>
    </row>
    <row r="134" spans="1:9" x14ac:dyDescent="0.15">
      <c r="A134" s="28"/>
      <c r="B134" s="24">
        <v>0.78472222222222798</v>
      </c>
      <c r="C134" s="28"/>
      <c r="D134" s="28"/>
      <c r="E134" s="28"/>
      <c r="F134" s="28"/>
      <c r="G134" s="28"/>
      <c r="H134" s="28"/>
      <c r="I134" s="28"/>
    </row>
    <row r="135" spans="1:9" x14ac:dyDescent="0.15">
      <c r="A135" s="28"/>
      <c r="B135" s="24">
        <v>0.78819444444444997</v>
      </c>
      <c r="C135" s="28"/>
      <c r="D135" s="28"/>
      <c r="E135" s="28"/>
      <c r="F135" s="28"/>
      <c r="G135" s="28"/>
      <c r="H135" s="28"/>
      <c r="I135" s="28"/>
    </row>
    <row r="136" spans="1:9" x14ac:dyDescent="0.15">
      <c r="A136" s="28"/>
      <c r="B136" s="31">
        <v>0.79166666666667196</v>
      </c>
      <c r="C136" s="28"/>
      <c r="D136" s="28"/>
      <c r="E136" s="28"/>
      <c r="F136" s="28"/>
      <c r="G136" s="28"/>
      <c r="H136" s="28"/>
      <c r="I136" s="28"/>
    </row>
  </sheetData>
  <mergeCells count="4">
    <mergeCell ref="C2:C3"/>
    <mergeCell ref="D2:E2"/>
    <mergeCell ref="F2:G2"/>
    <mergeCell ref="H2:I2"/>
  </mergeCells>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AO145"/>
  <sheetViews>
    <sheetView showGridLines="0" zoomScaleNormal="100" workbookViewId="0">
      <selection activeCell="E14" sqref="E14:U14"/>
    </sheetView>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9" style="6" hidden="1" customWidth="1"/>
    <col min="32" max="33" width="8.5" style="28" hidden="1" customWidth="1"/>
    <col min="34" max="34" width="3.875" style="28" hidden="1" customWidth="1"/>
    <col min="35" max="40" width="8.5" style="28" hidden="1" customWidth="1"/>
    <col min="41" max="16384" width="9" style="256"/>
  </cols>
  <sheetData>
    <row r="1" spans="1:41" s="6" customFormat="1" ht="21" x14ac:dyDescent="0.1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41" s="73" customFormat="1" ht="3" customHeight="1" x14ac:dyDescent="0.15">
      <c r="B2" s="74"/>
      <c r="AE2" s="75"/>
    </row>
    <row r="3" spans="1:41" s="73" customFormat="1" ht="42" customHeight="1" x14ac:dyDescent="0.15">
      <c r="B3" s="381" t="s">
        <v>224</v>
      </c>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76"/>
      <c r="AE3" s="77"/>
    </row>
    <row r="4" spans="1:41" s="73" customFormat="1" ht="7.5" customHeight="1" x14ac:dyDescent="0.15">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7"/>
    </row>
    <row r="5" spans="1:41" s="73" customFormat="1" ht="7.5" customHeight="1" x14ac:dyDescent="0.15">
      <c r="A5" s="78"/>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80"/>
      <c r="AE5" s="75"/>
      <c r="AF5" s="81"/>
      <c r="AG5" s="81"/>
      <c r="AH5" s="81"/>
      <c r="AI5" s="81"/>
      <c r="AJ5" s="81"/>
      <c r="AK5" s="81"/>
      <c r="AL5" s="81"/>
      <c r="AM5" s="81"/>
      <c r="AN5" s="81"/>
    </row>
    <row r="6" spans="1:41" s="73" customFormat="1" ht="18.75" customHeight="1" x14ac:dyDescent="0.15">
      <c r="A6" s="78"/>
      <c r="B6" s="481" t="s">
        <v>28</v>
      </c>
      <c r="C6" s="481"/>
      <c r="D6" s="516" t="s">
        <v>222</v>
      </c>
      <c r="E6" s="516"/>
      <c r="F6" s="516"/>
      <c r="G6" s="516"/>
      <c r="H6" s="516"/>
      <c r="I6" s="516"/>
      <c r="J6" s="516"/>
      <c r="K6" s="516"/>
      <c r="L6" s="516"/>
      <c r="M6" s="516"/>
      <c r="N6" s="516"/>
      <c r="O6" s="516"/>
      <c r="P6" s="516"/>
      <c r="Q6" s="516"/>
      <c r="R6" s="516"/>
      <c r="S6" s="516"/>
      <c r="T6" s="516"/>
      <c r="U6" s="516"/>
      <c r="V6" s="516"/>
      <c r="W6" s="516"/>
      <c r="X6" s="516"/>
      <c r="Y6" s="516"/>
      <c r="Z6" s="516"/>
      <c r="AA6" s="516"/>
      <c r="AB6" s="516"/>
      <c r="AC6" s="517"/>
      <c r="AE6" s="75"/>
      <c r="AF6" s="81"/>
      <c r="AG6" s="81"/>
      <c r="AH6" s="81"/>
      <c r="AI6" s="81"/>
      <c r="AJ6" s="81"/>
      <c r="AO6" s="73" t="s">
        <v>151</v>
      </c>
    </row>
    <row r="7" spans="1:41" s="73" customFormat="1" ht="32.1" customHeight="1" x14ac:dyDescent="0.15">
      <c r="A7" s="78"/>
      <c r="B7" s="482" t="s">
        <v>327</v>
      </c>
      <c r="C7" s="482"/>
      <c r="D7" s="524" t="s">
        <v>232</v>
      </c>
      <c r="E7" s="524"/>
      <c r="F7" s="524"/>
      <c r="G7" s="524"/>
      <c r="H7" s="524"/>
      <c r="I7" s="524"/>
      <c r="J7" s="524"/>
      <c r="K7" s="524"/>
      <c r="L7" s="524"/>
      <c r="M7" s="524"/>
      <c r="N7" s="524"/>
      <c r="O7" s="524"/>
      <c r="P7" s="524"/>
      <c r="Q7" s="524"/>
      <c r="R7" s="524"/>
      <c r="S7" s="524"/>
      <c r="T7" s="524"/>
      <c r="U7" s="524"/>
      <c r="V7" s="524"/>
      <c r="W7" s="524"/>
      <c r="X7" s="524"/>
      <c r="Y7" s="524"/>
      <c r="Z7" s="524"/>
      <c r="AA7" s="524"/>
      <c r="AB7" s="524"/>
      <c r="AC7" s="525"/>
      <c r="AE7" s="75"/>
      <c r="AI7" s="81"/>
      <c r="AJ7" s="81"/>
      <c r="AK7" s="81"/>
      <c r="AL7" s="81"/>
      <c r="AM7" s="81"/>
      <c r="AN7" s="81"/>
    </row>
    <row r="8" spans="1:41" s="73" customFormat="1" ht="7.5" customHeight="1" x14ac:dyDescent="0.15">
      <c r="A8" s="78"/>
      <c r="B8" s="82"/>
      <c r="C8" s="83"/>
      <c r="D8" s="83"/>
      <c r="E8" s="83"/>
      <c r="F8" s="83"/>
      <c r="G8" s="83"/>
      <c r="H8" s="83"/>
      <c r="I8" s="82"/>
      <c r="J8" s="83"/>
      <c r="K8" s="83"/>
      <c r="L8" s="83"/>
      <c r="M8" s="83"/>
      <c r="N8" s="83"/>
      <c r="O8" s="83"/>
      <c r="P8" s="83"/>
      <c r="Q8" s="83"/>
      <c r="R8" s="83"/>
      <c r="S8" s="83"/>
      <c r="T8" s="83"/>
      <c r="U8" s="83"/>
      <c r="V8" s="83"/>
      <c r="W8" s="83"/>
      <c r="X8" s="83"/>
      <c r="Y8" s="83"/>
      <c r="Z8" s="83"/>
      <c r="AA8" s="83"/>
      <c r="AB8" s="83"/>
      <c r="AC8" s="84"/>
      <c r="AE8" s="75"/>
    </row>
    <row r="9" spans="1:41" s="73" customFormat="1" ht="7.5" customHeight="1" thickBot="1" x14ac:dyDescent="0.2">
      <c r="AE9" s="75"/>
    </row>
    <row r="10" spans="1:41" s="73" customFormat="1" ht="18.75" customHeight="1" x14ac:dyDescent="0.15">
      <c r="B10" s="374" t="s">
        <v>29</v>
      </c>
      <c r="C10" s="374"/>
      <c r="D10" s="85">
        <v>1</v>
      </c>
      <c r="E10" s="491"/>
      <c r="F10" s="492"/>
      <c r="G10" s="492"/>
      <c r="H10" s="492"/>
      <c r="I10" s="493"/>
      <c r="J10" s="496" t="s">
        <v>30</v>
      </c>
      <c r="K10" s="374"/>
      <c r="L10" s="86">
        <v>1</v>
      </c>
      <c r="M10" s="475"/>
      <c r="N10" s="494"/>
      <c r="O10" s="494"/>
      <c r="P10" s="495"/>
      <c r="Q10" s="87" t="s">
        <v>1</v>
      </c>
      <c r="R10" s="475"/>
      <c r="S10" s="476"/>
      <c r="T10" s="476"/>
      <c r="U10" s="477"/>
      <c r="V10" s="496" t="s">
        <v>2</v>
      </c>
      <c r="W10" s="374"/>
      <c r="X10" s="374"/>
      <c r="Y10" s="518" t="str">
        <f>IF(ISBLANK(シート1!N7),"",シート1!N7)</f>
        <v/>
      </c>
      <c r="Z10" s="519"/>
      <c r="AA10" s="519"/>
      <c r="AB10" s="519"/>
      <c r="AC10" s="520"/>
      <c r="AE10" s="75"/>
    </row>
    <row r="11" spans="1:41" s="73" customFormat="1" ht="18.75" customHeight="1" thickBot="1" x14ac:dyDescent="0.2">
      <c r="B11" s="374"/>
      <c r="C11" s="374"/>
      <c r="D11" s="88">
        <v>2</v>
      </c>
      <c r="E11" s="478"/>
      <c r="F11" s="479"/>
      <c r="G11" s="479"/>
      <c r="H11" s="479"/>
      <c r="I11" s="480"/>
      <c r="J11" s="496"/>
      <c r="K11" s="374"/>
      <c r="L11" s="86">
        <v>2</v>
      </c>
      <c r="M11" s="487"/>
      <c r="N11" s="488"/>
      <c r="O11" s="488"/>
      <c r="P11" s="489"/>
      <c r="Q11" s="87" t="s">
        <v>1</v>
      </c>
      <c r="R11" s="487"/>
      <c r="S11" s="488"/>
      <c r="T11" s="488"/>
      <c r="U11" s="489"/>
      <c r="V11" s="496"/>
      <c r="W11" s="374"/>
      <c r="X11" s="374"/>
      <c r="Y11" s="521"/>
      <c r="Z11" s="522"/>
      <c r="AA11" s="522"/>
      <c r="AB11" s="522"/>
      <c r="AC11" s="523"/>
      <c r="AD11" s="89"/>
      <c r="AE11" s="89"/>
      <c r="AF11" s="89"/>
      <c r="AG11" s="89"/>
      <c r="AI11" s="75"/>
    </row>
    <row r="12" spans="1:41" s="90" customFormat="1" ht="3.75" customHeight="1" thickBot="1" x14ac:dyDescent="0.2">
      <c r="B12" s="91"/>
      <c r="C12" s="91"/>
      <c r="D12" s="92"/>
      <c r="E12" s="91"/>
      <c r="F12" s="91"/>
      <c r="G12" s="91"/>
      <c r="H12" s="91"/>
      <c r="I12" s="93"/>
      <c r="J12" s="92"/>
      <c r="K12" s="92"/>
      <c r="L12" s="91"/>
      <c r="M12" s="91"/>
      <c r="N12" s="91"/>
      <c r="O12" s="92"/>
      <c r="P12" s="92"/>
      <c r="Q12" s="92"/>
      <c r="R12" s="92"/>
      <c r="S12" s="91"/>
      <c r="T12" s="91"/>
      <c r="U12" s="91"/>
      <c r="V12" s="91"/>
      <c r="W12" s="91"/>
      <c r="X12" s="91"/>
      <c r="Y12" s="91"/>
      <c r="Z12" s="91"/>
      <c r="AA12" s="94"/>
      <c r="AB12" s="92"/>
      <c r="AC12" s="92"/>
      <c r="AF12" s="73"/>
      <c r="AG12" s="73"/>
    </row>
    <row r="13" spans="1:41" s="73" customFormat="1" ht="18.75" customHeight="1" x14ac:dyDescent="0.15">
      <c r="B13" s="374" t="s">
        <v>4</v>
      </c>
      <c r="C13" s="374"/>
      <c r="D13" s="85">
        <v>1</v>
      </c>
      <c r="E13" s="497"/>
      <c r="F13" s="498"/>
      <c r="G13" s="498"/>
      <c r="H13" s="498"/>
      <c r="I13" s="498"/>
      <c r="J13" s="498"/>
      <c r="K13" s="498"/>
      <c r="L13" s="498"/>
      <c r="M13" s="498"/>
      <c r="N13" s="498"/>
      <c r="O13" s="498"/>
      <c r="P13" s="498"/>
      <c r="Q13" s="498"/>
      <c r="R13" s="498"/>
      <c r="S13" s="498"/>
      <c r="T13" s="498"/>
      <c r="U13" s="499"/>
      <c r="V13" s="496" t="s">
        <v>3</v>
      </c>
      <c r="W13" s="374"/>
      <c r="X13" s="377"/>
      <c r="Y13" s="518" t="str">
        <f>IF(ISBLANK(シート1!N9),"",シート1!N9)</f>
        <v/>
      </c>
      <c r="Z13" s="519"/>
      <c r="AA13" s="519"/>
      <c r="AB13" s="519"/>
      <c r="AC13" s="520"/>
    </row>
    <row r="14" spans="1:41" s="73" customFormat="1" ht="18.75" customHeight="1" thickBot="1" x14ac:dyDescent="0.2">
      <c r="B14" s="374"/>
      <c r="C14" s="374"/>
      <c r="D14" s="88">
        <v>2</v>
      </c>
      <c r="E14" s="500"/>
      <c r="F14" s="501"/>
      <c r="G14" s="501"/>
      <c r="H14" s="501"/>
      <c r="I14" s="501"/>
      <c r="J14" s="501"/>
      <c r="K14" s="501"/>
      <c r="L14" s="501"/>
      <c r="M14" s="501"/>
      <c r="N14" s="501"/>
      <c r="O14" s="501"/>
      <c r="P14" s="501"/>
      <c r="Q14" s="501"/>
      <c r="R14" s="501"/>
      <c r="S14" s="501"/>
      <c r="T14" s="501"/>
      <c r="U14" s="502"/>
      <c r="V14" s="496"/>
      <c r="W14" s="374"/>
      <c r="X14" s="377"/>
      <c r="Y14" s="521"/>
      <c r="Z14" s="522"/>
      <c r="AA14" s="522"/>
      <c r="AB14" s="522"/>
      <c r="AC14" s="523"/>
    </row>
    <row r="15" spans="1:41" s="73" customFormat="1" x14ac:dyDescent="0.15">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row>
    <row r="16" spans="1:41" s="73" customFormat="1" ht="22.5" customHeight="1" x14ac:dyDescent="0.15">
      <c r="A16" s="75"/>
      <c r="B16" s="503" t="s">
        <v>33</v>
      </c>
      <c r="C16" s="504"/>
      <c r="D16" s="504"/>
      <c r="E16" s="504"/>
      <c r="F16" s="504"/>
      <c r="G16" s="504"/>
      <c r="H16" s="504"/>
      <c r="I16" s="504"/>
      <c r="J16" s="504"/>
      <c r="K16" s="504"/>
      <c r="L16" s="504"/>
      <c r="M16" s="504"/>
      <c r="N16" s="504"/>
      <c r="O16" s="505"/>
      <c r="P16" s="443" t="s">
        <v>206</v>
      </c>
      <c r="Q16" s="444"/>
      <c r="R16" s="445"/>
      <c r="S16" s="443" t="s">
        <v>205</v>
      </c>
      <c r="T16" s="444"/>
      <c r="U16" s="445"/>
      <c r="V16" s="443" t="s">
        <v>215</v>
      </c>
      <c r="W16" s="444"/>
      <c r="X16" s="445"/>
      <c r="Y16" s="490" t="s">
        <v>35</v>
      </c>
      <c r="Z16" s="490"/>
      <c r="AA16" s="490"/>
      <c r="AB16" s="490"/>
      <c r="AC16" s="490"/>
      <c r="AD16" s="75"/>
      <c r="AE16" s="123"/>
      <c r="AF16" s="95" t="s">
        <v>13</v>
      </c>
      <c r="AG16" s="95" t="s">
        <v>31</v>
      </c>
      <c r="AH16" s="463"/>
      <c r="AI16" s="434" t="s">
        <v>43</v>
      </c>
      <c r="AJ16" s="435"/>
      <c r="AK16" s="434" t="s">
        <v>34</v>
      </c>
      <c r="AL16" s="435"/>
      <c r="AM16" s="434" t="s">
        <v>42</v>
      </c>
      <c r="AN16" s="435"/>
    </row>
    <row r="17" spans="1:40" s="73" customFormat="1" ht="22.5" customHeight="1" thickBot="1" x14ac:dyDescent="0.2">
      <c r="A17" s="75"/>
      <c r="B17" s="506"/>
      <c r="C17" s="507"/>
      <c r="D17" s="507"/>
      <c r="E17" s="507"/>
      <c r="F17" s="507"/>
      <c r="G17" s="507"/>
      <c r="H17" s="507"/>
      <c r="I17" s="507"/>
      <c r="J17" s="507"/>
      <c r="K17" s="507"/>
      <c r="L17" s="507"/>
      <c r="M17" s="507"/>
      <c r="N17" s="507"/>
      <c r="O17" s="508"/>
      <c r="P17" s="446"/>
      <c r="Q17" s="447"/>
      <c r="R17" s="448"/>
      <c r="S17" s="446"/>
      <c r="T17" s="447"/>
      <c r="U17" s="448"/>
      <c r="V17" s="446"/>
      <c r="W17" s="447"/>
      <c r="X17" s="448"/>
      <c r="Y17" s="490"/>
      <c r="Z17" s="490"/>
      <c r="AA17" s="490"/>
      <c r="AB17" s="490"/>
      <c r="AC17" s="490"/>
      <c r="AD17" s="75"/>
      <c r="AE17" s="123"/>
      <c r="AF17" s="96"/>
      <c r="AG17" s="97" t="s">
        <v>32</v>
      </c>
      <c r="AH17" s="464"/>
      <c r="AI17" s="98" t="s">
        <v>44</v>
      </c>
      <c r="AJ17" s="99" t="s">
        <v>45</v>
      </c>
      <c r="AK17" s="98" t="s">
        <v>44</v>
      </c>
      <c r="AL17" s="100" t="s">
        <v>45</v>
      </c>
      <c r="AM17" s="101" t="s">
        <v>171</v>
      </c>
      <c r="AN17" s="100" t="s">
        <v>45</v>
      </c>
    </row>
    <row r="18" spans="1:40" s="73" customFormat="1" ht="30" customHeight="1" thickBot="1" x14ac:dyDescent="0.2">
      <c r="A18" s="75"/>
      <c r="B18" s="485" t="s">
        <v>152</v>
      </c>
      <c r="C18" s="486"/>
      <c r="D18" s="486"/>
      <c r="E18" s="486"/>
      <c r="F18" s="486"/>
      <c r="G18" s="486"/>
      <c r="H18" s="486"/>
      <c r="I18" s="486"/>
      <c r="J18" s="486"/>
      <c r="K18" s="486"/>
      <c r="L18" s="486"/>
      <c r="M18" s="486"/>
      <c r="N18" s="486"/>
      <c r="O18" s="486"/>
      <c r="P18" s="515"/>
      <c r="Q18" s="437"/>
      <c r="R18" s="438"/>
      <c r="S18" s="436"/>
      <c r="T18" s="437"/>
      <c r="U18" s="438"/>
      <c r="V18" s="436"/>
      <c r="W18" s="437"/>
      <c r="X18" s="439"/>
      <c r="Y18" s="440"/>
      <c r="Z18" s="441"/>
      <c r="AA18" s="441"/>
      <c r="AB18" s="441"/>
      <c r="AC18" s="441"/>
      <c r="AD18" s="75"/>
      <c r="AF18" s="95" t="s">
        <v>13</v>
      </c>
      <c r="AG18" s="95" t="s">
        <v>31</v>
      </c>
      <c r="AH18" s="102"/>
      <c r="AI18" s="434" t="s">
        <v>43</v>
      </c>
      <c r="AJ18" s="435"/>
      <c r="AK18" s="434" t="s">
        <v>34</v>
      </c>
      <c r="AL18" s="435"/>
      <c r="AM18" s="434" t="s">
        <v>42</v>
      </c>
      <c r="AN18" s="435"/>
    </row>
    <row r="19" spans="1:40" ht="41.25" customHeight="1" x14ac:dyDescent="0.15">
      <c r="A19" s="75"/>
      <c r="B19" s="103" t="s">
        <v>36</v>
      </c>
      <c r="C19" s="461" t="s">
        <v>253</v>
      </c>
      <c r="D19" s="462"/>
      <c r="E19" s="462"/>
      <c r="F19" s="462"/>
      <c r="G19" s="462"/>
      <c r="H19" s="462"/>
      <c r="I19" s="462"/>
      <c r="J19" s="462"/>
      <c r="K19" s="462"/>
      <c r="L19" s="462"/>
      <c r="M19" s="462"/>
      <c r="N19" s="462"/>
      <c r="O19" s="462"/>
      <c r="P19" s="483"/>
      <c r="Q19" s="473"/>
      <c r="R19" s="484"/>
      <c r="S19" s="472"/>
      <c r="T19" s="473"/>
      <c r="U19" s="474"/>
      <c r="V19" s="468"/>
      <c r="W19" s="468"/>
      <c r="X19" s="468"/>
      <c r="Y19" s="459"/>
      <c r="Z19" s="459"/>
      <c r="AA19" s="459"/>
      <c r="AB19" s="459"/>
      <c r="AC19" s="460"/>
      <c r="AD19" s="75"/>
      <c r="AE19" s="123"/>
      <c r="AF19" s="104" t="s">
        <v>172</v>
      </c>
      <c r="AG19" s="105">
        <v>0.33333333333333331</v>
      </c>
      <c r="AH19" s="106"/>
      <c r="AI19" s="107"/>
      <c r="AJ19" s="108"/>
      <c r="AK19" s="109"/>
      <c r="AL19" s="110"/>
      <c r="AM19" s="109"/>
      <c r="AN19" s="252"/>
    </row>
    <row r="20" spans="1:40" ht="41.25" customHeight="1" x14ac:dyDescent="0.15">
      <c r="A20" s="75"/>
      <c r="B20" s="103" t="s">
        <v>37</v>
      </c>
      <c r="C20" s="461" t="s">
        <v>254</v>
      </c>
      <c r="D20" s="462"/>
      <c r="E20" s="462"/>
      <c r="F20" s="462"/>
      <c r="G20" s="462"/>
      <c r="H20" s="462"/>
      <c r="I20" s="462"/>
      <c r="J20" s="462"/>
      <c r="K20" s="462"/>
      <c r="L20" s="462"/>
      <c r="M20" s="462"/>
      <c r="N20" s="462"/>
      <c r="O20" s="462"/>
      <c r="P20" s="465"/>
      <c r="Q20" s="466"/>
      <c r="R20" s="467"/>
      <c r="S20" s="469"/>
      <c r="T20" s="466"/>
      <c r="U20" s="470"/>
      <c r="V20" s="471"/>
      <c r="W20" s="471"/>
      <c r="X20" s="471"/>
      <c r="Y20" s="449"/>
      <c r="Z20" s="449"/>
      <c r="AA20" s="449"/>
      <c r="AB20" s="449"/>
      <c r="AC20" s="450"/>
      <c r="AD20" s="75"/>
      <c r="AE20" s="123"/>
      <c r="AF20" s="111" t="s">
        <v>173</v>
      </c>
      <c r="AG20" s="105">
        <v>0.33680555555555558</v>
      </c>
      <c r="AH20" s="106">
        <v>4</v>
      </c>
      <c r="AI20" s="107" t="s">
        <v>174</v>
      </c>
      <c r="AJ20" s="108" t="s">
        <v>47</v>
      </c>
      <c r="AK20" s="107" t="s">
        <v>54</v>
      </c>
      <c r="AL20" s="112" t="s">
        <v>55</v>
      </c>
      <c r="AM20" s="107" t="s">
        <v>56</v>
      </c>
      <c r="AN20" s="253" t="s">
        <v>57</v>
      </c>
    </row>
    <row r="21" spans="1:40" ht="41.25" customHeight="1" thickBot="1" x14ac:dyDescent="0.2">
      <c r="A21" s="75"/>
      <c r="B21" s="103" t="s">
        <v>38</v>
      </c>
      <c r="C21" s="408" t="s">
        <v>255</v>
      </c>
      <c r="D21" s="409"/>
      <c r="E21" s="409"/>
      <c r="F21" s="409"/>
      <c r="G21" s="409"/>
      <c r="H21" s="409"/>
      <c r="I21" s="409"/>
      <c r="J21" s="409"/>
      <c r="K21" s="409"/>
      <c r="L21" s="409"/>
      <c r="M21" s="409"/>
      <c r="N21" s="409"/>
      <c r="O21" s="409"/>
      <c r="P21" s="453"/>
      <c r="Q21" s="454"/>
      <c r="R21" s="455"/>
      <c r="S21" s="456"/>
      <c r="T21" s="454"/>
      <c r="U21" s="457"/>
      <c r="V21" s="458"/>
      <c r="W21" s="458"/>
      <c r="X21" s="458"/>
      <c r="Y21" s="451"/>
      <c r="Z21" s="451"/>
      <c r="AA21" s="451"/>
      <c r="AB21" s="451"/>
      <c r="AC21" s="452"/>
      <c r="AD21" s="75"/>
      <c r="AE21" s="123"/>
      <c r="AF21" s="81"/>
      <c r="AG21" s="105">
        <v>0.34027777777777801</v>
      </c>
      <c r="AH21" s="113">
        <v>3</v>
      </c>
      <c r="AI21" s="114" t="s">
        <v>175</v>
      </c>
      <c r="AJ21" s="115" t="s">
        <v>176</v>
      </c>
      <c r="AK21" s="114" t="s">
        <v>58</v>
      </c>
      <c r="AL21" s="116" t="s">
        <v>59</v>
      </c>
      <c r="AM21" s="114" t="s">
        <v>60</v>
      </c>
      <c r="AN21" s="254" t="s">
        <v>61</v>
      </c>
    </row>
    <row r="22" spans="1:40" ht="41.25" customHeight="1" x14ac:dyDescent="0.15">
      <c r="A22" s="75"/>
      <c r="B22" s="103"/>
      <c r="C22" s="408"/>
      <c r="D22" s="409"/>
      <c r="E22" s="409"/>
      <c r="F22" s="409"/>
      <c r="G22" s="409"/>
      <c r="H22" s="409"/>
      <c r="I22" s="409"/>
      <c r="J22" s="409"/>
      <c r="K22" s="409"/>
      <c r="L22" s="409"/>
      <c r="M22" s="409"/>
      <c r="N22" s="409"/>
      <c r="O22" s="409"/>
      <c r="P22" s="422"/>
      <c r="Q22" s="422"/>
      <c r="R22" s="422"/>
      <c r="S22" s="423"/>
      <c r="T22" s="424"/>
      <c r="U22" s="424"/>
      <c r="V22" s="425"/>
      <c r="W22" s="426"/>
      <c r="X22" s="426"/>
      <c r="Y22" s="427"/>
      <c r="Z22" s="427"/>
      <c r="AA22" s="427"/>
      <c r="AB22" s="427"/>
      <c r="AC22" s="427"/>
      <c r="AD22" s="75"/>
      <c r="AE22" s="123"/>
      <c r="AF22" s="81"/>
      <c r="AG22" s="105">
        <v>0.34375</v>
      </c>
      <c r="AH22" s="106">
        <v>2</v>
      </c>
      <c r="AI22" s="81"/>
      <c r="AJ22" s="81"/>
      <c r="AK22" s="81"/>
      <c r="AL22" s="81"/>
      <c r="AM22" s="81"/>
      <c r="AN22" s="81"/>
    </row>
    <row r="23" spans="1:40" ht="41.25" customHeight="1" x14ac:dyDescent="0.15">
      <c r="A23" s="75"/>
      <c r="B23" s="103"/>
      <c r="C23" s="408"/>
      <c r="D23" s="409"/>
      <c r="E23" s="409"/>
      <c r="F23" s="409"/>
      <c r="G23" s="409"/>
      <c r="H23" s="409"/>
      <c r="I23" s="409"/>
      <c r="J23" s="409"/>
      <c r="K23" s="409"/>
      <c r="L23" s="409"/>
      <c r="M23" s="409"/>
      <c r="N23" s="409"/>
      <c r="O23" s="409"/>
      <c r="P23" s="416"/>
      <c r="Q23" s="416"/>
      <c r="R23" s="416"/>
      <c r="S23" s="417"/>
      <c r="T23" s="418"/>
      <c r="U23" s="418"/>
      <c r="V23" s="419"/>
      <c r="W23" s="420"/>
      <c r="X23" s="420"/>
      <c r="Y23" s="421"/>
      <c r="Z23" s="421"/>
      <c r="AA23" s="421"/>
      <c r="AB23" s="421"/>
      <c r="AC23" s="421"/>
      <c r="AD23" s="75"/>
      <c r="AE23" s="123"/>
      <c r="AF23" s="81"/>
      <c r="AG23" s="105">
        <v>0.34722222222222227</v>
      </c>
      <c r="AH23" s="113">
        <v>1</v>
      </c>
      <c r="AI23" s="81"/>
      <c r="AJ23" s="81"/>
      <c r="AK23" s="81"/>
      <c r="AL23" s="81"/>
      <c r="AM23" s="81"/>
      <c r="AN23" s="81"/>
    </row>
    <row r="24" spans="1:40" ht="41.25" customHeight="1" x14ac:dyDescent="0.15">
      <c r="A24" s="75"/>
      <c r="B24" s="103"/>
      <c r="C24" s="408"/>
      <c r="D24" s="409"/>
      <c r="E24" s="409"/>
      <c r="F24" s="409"/>
      <c r="G24" s="409"/>
      <c r="H24" s="409"/>
      <c r="I24" s="409"/>
      <c r="J24" s="409"/>
      <c r="K24" s="409"/>
      <c r="L24" s="409"/>
      <c r="M24" s="409"/>
      <c r="N24" s="409"/>
      <c r="O24" s="409"/>
      <c r="P24" s="410"/>
      <c r="Q24" s="410"/>
      <c r="R24" s="410"/>
      <c r="S24" s="417"/>
      <c r="T24" s="418"/>
      <c r="U24" s="418"/>
      <c r="V24" s="419"/>
      <c r="W24" s="420"/>
      <c r="X24" s="420"/>
      <c r="Y24" s="421"/>
      <c r="Z24" s="421"/>
      <c r="AA24" s="421"/>
      <c r="AB24" s="421"/>
      <c r="AC24" s="421"/>
      <c r="AD24" s="75"/>
      <c r="AE24" s="123"/>
      <c r="AF24" s="81"/>
      <c r="AG24" s="105">
        <v>0.35069444444444442</v>
      </c>
      <c r="AH24" s="81"/>
      <c r="AI24" s="81"/>
      <c r="AJ24" s="81"/>
      <c r="AK24" s="81"/>
      <c r="AL24" s="81"/>
      <c r="AM24" s="81"/>
      <c r="AN24" s="81"/>
    </row>
    <row r="25" spans="1:40" ht="41.25" customHeight="1" x14ac:dyDescent="0.15">
      <c r="A25" s="75"/>
      <c r="B25" s="121"/>
      <c r="C25" s="408"/>
      <c r="D25" s="409"/>
      <c r="E25" s="409"/>
      <c r="F25" s="409"/>
      <c r="G25" s="409"/>
      <c r="H25" s="409"/>
      <c r="I25" s="409"/>
      <c r="J25" s="409"/>
      <c r="K25" s="409"/>
      <c r="L25" s="409"/>
      <c r="M25" s="409"/>
      <c r="N25" s="409"/>
      <c r="O25" s="409"/>
      <c r="P25" s="410"/>
      <c r="Q25" s="410"/>
      <c r="R25" s="410"/>
      <c r="S25" s="411"/>
      <c r="T25" s="412"/>
      <c r="U25" s="412"/>
      <c r="V25" s="413"/>
      <c r="W25" s="414"/>
      <c r="X25" s="414"/>
      <c r="Y25" s="415"/>
      <c r="Z25" s="415"/>
      <c r="AA25" s="415"/>
      <c r="AB25" s="415"/>
      <c r="AC25" s="415"/>
      <c r="AD25" s="75"/>
      <c r="AE25" s="123"/>
      <c r="AF25" s="81"/>
      <c r="AG25" s="105">
        <v>0.35416666666666669</v>
      </c>
      <c r="AH25" s="81"/>
      <c r="AI25" s="81"/>
      <c r="AJ25" s="81"/>
      <c r="AK25" s="81"/>
      <c r="AL25" s="81"/>
      <c r="AM25" s="81"/>
      <c r="AN25" s="81"/>
    </row>
    <row r="26" spans="1:40" ht="41.25" customHeight="1" x14ac:dyDescent="0.15">
      <c r="A26" s="75"/>
      <c r="B26" s="103"/>
      <c r="C26" s="408"/>
      <c r="D26" s="409"/>
      <c r="E26" s="409"/>
      <c r="F26" s="409"/>
      <c r="G26" s="409"/>
      <c r="H26" s="409"/>
      <c r="I26" s="409"/>
      <c r="J26" s="409"/>
      <c r="K26" s="409"/>
      <c r="L26" s="409"/>
      <c r="M26" s="409"/>
      <c r="N26" s="409"/>
      <c r="O26" s="409"/>
      <c r="P26" s="416"/>
      <c r="Q26" s="416"/>
      <c r="R26" s="416"/>
      <c r="S26" s="417"/>
      <c r="T26" s="418"/>
      <c r="U26" s="418"/>
      <c r="V26" s="419"/>
      <c r="W26" s="420"/>
      <c r="X26" s="420"/>
      <c r="Y26" s="421"/>
      <c r="Z26" s="421"/>
      <c r="AA26" s="421"/>
      <c r="AB26" s="421"/>
      <c r="AC26" s="421"/>
      <c r="AD26" s="75"/>
      <c r="AE26" s="123"/>
      <c r="AF26" s="81"/>
      <c r="AG26" s="105">
        <v>0.3576388888888889</v>
      </c>
      <c r="AH26" s="81"/>
      <c r="AI26" s="81"/>
      <c r="AJ26" s="81"/>
      <c r="AK26" s="81"/>
      <c r="AL26" s="81"/>
      <c r="AM26" s="81"/>
      <c r="AN26" s="81"/>
    </row>
    <row r="27" spans="1:40" ht="41.25" customHeight="1" x14ac:dyDescent="0.15">
      <c r="A27" s="75"/>
      <c r="B27" s="103"/>
      <c r="C27" s="408"/>
      <c r="D27" s="409"/>
      <c r="E27" s="409"/>
      <c r="F27" s="409"/>
      <c r="G27" s="409"/>
      <c r="H27" s="409"/>
      <c r="I27" s="409"/>
      <c r="J27" s="409"/>
      <c r="K27" s="409"/>
      <c r="L27" s="409"/>
      <c r="M27" s="409"/>
      <c r="N27" s="409"/>
      <c r="O27" s="409"/>
      <c r="P27" s="416"/>
      <c r="Q27" s="416"/>
      <c r="R27" s="416"/>
      <c r="S27" s="417"/>
      <c r="T27" s="418"/>
      <c r="U27" s="418"/>
      <c r="V27" s="419"/>
      <c r="W27" s="420"/>
      <c r="X27" s="420"/>
      <c r="Y27" s="421"/>
      <c r="Z27" s="421"/>
      <c r="AA27" s="421"/>
      <c r="AB27" s="421"/>
      <c r="AC27" s="421"/>
      <c r="AD27" s="75"/>
      <c r="AE27" s="123"/>
      <c r="AF27" s="81"/>
      <c r="AG27" s="105">
        <v>0.3611111111111111</v>
      </c>
      <c r="AH27" s="81"/>
      <c r="AI27" s="81"/>
      <c r="AJ27" s="81"/>
      <c r="AK27" s="81"/>
      <c r="AL27" s="81"/>
      <c r="AM27" s="81"/>
      <c r="AN27" s="81"/>
    </row>
    <row r="28" spans="1:40" ht="41.25" customHeight="1" x14ac:dyDescent="0.15">
      <c r="A28" s="75"/>
      <c r="B28" s="121"/>
      <c r="C28" s="408"/>
      <c r="D28" s="409"/>
      <c r="E28" s="409"/>
      <c r="F28" s="409"/>
      <c r="G28" s="409"/>
      <c r="H28" s="409"/>
      <c r="I28" s="409"/>
      <c r="J28" s="409"/>
      <c r="K28" s="409"/>
      <c r="L28" s="409"/>
      <c r="M28" s="409"/>
      <c r="N28" s="409"/>
      <c r="O28" s="409"/>
      <c r="P28" s="410"/>
      <c r="Q28" s="410"/>
      <c r="R28" s="410"/>
      <c r="S28" s="411"/>
      <c r="T28" s="412"/>
      <c r="U28" s="412"/>
      <c r="V28" s="413"/>
      <c r="W28" s="414"/>
      <c r="X28" s="414"/>
      <c r="Y28" s="415"/>
      <c r="Z28" s="415"/>
      <c r="AA28" s="415"/>
      <c r="AB28" s="415"/>
      <c r="AC28" s="415"/>
      <c r="AD28" s="75"/>
      <c r="AE28" s="123"/>
      <c r="AF28" s="81"/>
      <c r="AG28" s="105">
        <v>0.36458333333333331</v>
      </c>
      <c r="AH28" s="81"/>
      <c r="AI28" s="81"/>
      <c r="AJ28" s="81"/>
      <c r="AK28" s="81"/>
      <c r="AL28" s="81"/>
      <c r="AM28" s="81"/>
      <c r="AN28" s="81"/>
    </row>
    <row r="29" spans="1:40" ht="41.25" customHeight="1" x14ac:dyDescent="0.15">
      <c r="A29" s="75"/>
      <c r="B29" s="281"/>
      <c r="C29" s="428"/>
      <c r="D29" s="429"/>
      <c r="E29" s="429"/>
      <c r="F29" s="429"/>
      <c r="G29" s="429"/>
      <c r="H29" s="429"/>
      <c r="I29" s="429"/>
      <c r="J29" s="429"/>
      <c r="K29" s="429"/>
      <c r="L29" s="429"/>
      <c r="M29" s="429"/>
      <c r="N29" s="429"/>
      <c r="O29" s="430"/>
      <c r="P29" s="433"/>
      <c r="Q29" s="431"/>
      <c r="R29" s="431"/>
      <c r="S29" s="431"/>
      <c r="T29" s="431"/>
      <c r="U29" s="432"/>
      <c r="V29" s="431"/>
      <c r="W29" s="431"/>
      <c r="X29" s="431"/>
      <c r="Y29" s="442"/>
      <c r="Z29" s="442"/>
      <c r="AA29" s="442"/>
      <c r="AB29" s="442"/>
      <c r="AC29" s="442"/>
      <c r="AD29" s="75"/>
      <c r="AE29" s="123"/>
      <c r="AF29" s="81"/>
      <c r="AG29" s="105">
        <v>0.36805555555555602</v>
      </c>
      <c r="AH29" s="81"/>
      <c r="AI29" s="81"/>
      <c r="AJ29" s="81"/>
      <c r="AK29" s="81"/>
      <c r="AL29" s="81"/>
      <c r="AM29" s="81"/>
      <c r="AN29" s="81"/>
    </row>
    <row r="30" spans="1:40" ht="8.25" customHeight="1" x14ac:dyDescent="0.15">
      <c r="A30" s="75"/>
      <c r="B30" s="122"/>
      <c r="C30" s="75"/>
      <c r="D30" s="75"/>
      <c r="E30" s="75"/>
      <c r="F30" s="75"/>
      <c r="G30" s="75"/>
      <c r="H30" s="75"/>
      <c r="I30" s="75"/>
      <c r="J30" s="75"/>
      <c r="K30" s="75"/>
      <c r="L30" s="75"/>
      <c r="M30" s="73"/>
      <c r="N30" s="73"/>
      <c r="O30" s="73"/>
      <c r="P30" s="75"/>
      <c r="Q30" s="75"/>
      <c r="R30" s="75"/>
      <c r="S30" s="75"/>
      <c r="T30" s="75"/>
      <c r="U30" s="75"/>
      <c r="V30" s="75"/>
      <c r="W30" s="75"/>
      <c r="X30" s="75"/>
      <c r="Y30" s="75"/>
      <c r="Z30" s="75"/>
      <c r="AA30" s="75"/>
      <c r="AB30" s="75"/>
      <c r="AC30" s="75"/>
      <c r="AD30" s="75"/>
      <c r="AE30" s="123"/>
      <c r="AF30" s="81"/>
      <c r="AG30" s="105">
        <v>0.37152777777777801</v>
      </c>
      <c r="AH30" s="81"/>
      <c r="AI30" s="81"/>
      <c r="AJ30" s="81"/>
      <c r="AK30" s="81"/>
      <c r="AL30" s="81"/>
      <c r="AM30" s="81"/>
      <c r="AN30" s="81"/>
    </row>
    <row r="31" spans="1:40" ht="15.75" customHeight="1" x14ac:dyDescent="0.15">
      <c r="A31" s="75"/>
      <c r="B31" s="509" t="s">
        <v>335</v>
      </c>
      <c r="C31" s="510"/>
      <c r="D31" s="510"/>
      <c r="E31" s="510"/>
      <c r="F31" s="510"/>
      <c r="G31" s="510"/>
      <c r="H31" s="510"/>
      <c r="I31" s="510"/>
      <c r="J31" s="510"/>
      <c r="K31" s="510"/>
      <c r="L31" s="510"/>
      <c r="M31" s="510"/>
      <c r="N31" s="510"/>
      <c r="O31" s="510"/>
      <c r="P31" s="510"/>
      <c r="Q31" s="510"/>
      <c r="R31" s="510"/>
      <c r="S31" s="510"/>
      <c r="T31" s="510"/>
      <c r="U31" s="510"/>
      <c r="V31" s="510"/>
      <c r="W31" s="510"/>
      <c r="X31" s="510"/>
      <c r="Y31" s="510"/>
      <c r="Z31" s="510"/>
      <c r="AA31" s="510"/>
      <c r="AB31" s="510"/>
      <c r="AC31" s="511"/>
      <c r="AD31" s="75"/>
      <c r="AE31" s="123"/>
      <c r="AF31" s="81"/>
      <c r="AG31" s="105">
        <v>0.375</v>
      </c>
      <c r="AH31" s="81"/>
      <c r="AI31" s="81"/>
      <c r="AJ31" s="81"/>
      <c r="AK31" s="81"/>
      <c r="AL31" s="81"/>
      <c r="AM31" s="81"/>
      <c r="AN31" s="81"/>
    </row>
    <row r="32" spans="1:40" ht="15.75" customHeight="1" x14ac:dyDescent="0.15">
      <c r="A32" s="75"/>
      <c r="B32" s="512" t="s">
        <v>336</v>
      </c>
      <c r="C32" s="513"/>
      <c r="D32" s="513"/>
      <c r="E32" s="513"/>
      <c r="F32" s="513"/>
      <c r="G32" s="513"/>
      <c r="H32" s="513"/>
      <c r="I32" s="513"/>
      <c r="J32" s="513"/>
      <c r="K32" s="513"/>
      <c r="L32" s="513"/>
      <c r="M32" s="513"/>
      <c r="N32" s="513"/>
      <c r="O32" s="513"/>
      <c r="P32" s="513"/>
      <c r="Q32" s="513"/>
      <c r="R32" s="513"/>
      <c r="S32" s="513"/>
      <c r="T32" s="513"/>
      <c r="U32" s="513"/>
      <c r="V32" s="513"/>
      <c r="W32" s="513"/>
      <c r="X32" s="513"/>
      <c r="Y32" s="513"/>
      <c r="Z32" s="513"/>
      <c r="AA32" s="513"/>
      <c r="AB32" s="513"/>
      <c r="AC32" s="514"/>
      <c r="AD32" s="75"/>
      <c r="AE32" s="123"/>
      <c r="AF32" s="81"/>
      <c r="AG32" s="105">
        <v>0.37847222222222199</v>
      </c>
      <c r="AH32" s="81"/>
      <c r="AI32" s="81"/>
      <c r="AJ32" s="81"/>
      <c r="AK32" s="81"/>
      <c r="AL32" s="81"/>
      <c r="AM32" s="81"/>
      <c r="AN32" s="81"/>
    </row>
    <row r="33" spans="1:33" ht="15.75" customHeight="1" x14ac:dyDescent="0.15">
      <c r="A33" s="5"/>
      <c r="B33" s="122"/>
      <c r="C33" s="75"/>
      <c r="D33" s="75"/>
      <c r="E33" s="75"/>
      <c r="F33" s="75"/>
      <c r="G33" s="75"/>
      <c r="H33" s="75"/>
      <c r="I33" s="75"/>
      <c r="J33" s="75"/>
      <c r="K33" s="75"/>
      <c r="L33" s="75"/>
      <c r="M33" s="73"/>
      <c r="N33" s="73"/>
      <c r="O33" s="73"/>
      <c r="P33" s="75"/>
      <c r="Q33" s="75"/>
      <c r="R33" s="75"/>
      <c r="S33" s="75"/>
      <c r="T33" s="75"/>
      <c r="U33" s="75"/>
      <c r="V33" s="75"/>
      <c r="W33" s="75"/>
      <c r="X33" s="75"/>
      <c r="Y33" s="75"/>
      <c r="Z33" s="75"/>
      <c r="AA33" s="75"/>
      <c r="AB33" s="75"/>
      <c r="AC33" s="75"/>
      <c r="AD33" s="5"/>
      <c r="AE33" s="8"/>
      <c r="AG33" s="105">
        <v>0.38194444444444398</v>
      </c>
    </row>
    <row r="34" spans="1:33" ht="15.75" customHeight="1" x14ac:dyDescent="0.15">
      <c r="A34" s="5"/>
      <c r="B34" s="122"/>
      <c r="C34" s="75"/>
      <c r="D34" s="75"/>
      <c r="E34" s="75"/>
      <c r="F34" s="75"/>
      <c r="G34" s="75"/>
      <c r="H34" s="75"/>
      <c r="I34" s="75"/>
      <c r="J34" s="75"/>
      <c r="K34" s="75"/>
      <c r="L34" s="75"/>
      <c r="M34" s="73"/>
      <c r="N34" s="73"/>
      <c r="O34" s="73"/>
      <c r="P34" s="75"/>
      <c r="Q34" s="75"/>
      <c r="R34" s="75"/>
      <c r="S34" s="75"/>
      <c r="T34" s="75"/>
      <c r="U34" s="75"/>
      <c r="V34" s="75"/>
      <c r="W34" s="75"/>
      <c r="X34" s="75"/>
      <c r="Y34" s="75"/>
      <c r="Z34" s="75"/>
      <c r="AA34" s="75"/>
      <c r="AB34" s="75"/>
      <c r="AC34" s="75"/>
      <c r="AD34" s="5"/>
      <c r="AE34" s="8"/>
      <c r="AG34" s="105">
        <v>0.38541666666666702</v>
      </c>
    </row>
    <row r="35" spans="1:33" ht="15.75" customHeight="1" x14ac:dyDescent="0.15">
      <c r="A35" s="5"/>
      <c r="B35" s="122"/>
      <c r="C35" s="75"/>
      <c r="D35" s="75"/>
      <c r="E35" s="75"/>
      <c r="F35" s="75"/>
      <c r="G35" s="75"/>
      <c r="H35" s="75"/>
      <c r="I35" s="75"/>
      <c r="J35" s="75"/>
      <c r="K35" s="75"/>
      <c r="L35" s="75"/>
      <c r="M35" s="73"/>
      <c r="N35" s="73"/>
      <c r="O35" s="73"/>
      <c r="P35" s="75"/>
      <c r="Q35" s="75"/>
      <c r="R35" s="5"/>
      <c r="S35" s="5"/>
      <c r="T35" s="5"/>
      <c r="U35" s="5"/>
      <c r="V35" s="5"/>
      <c r="W35" s="5"/>
      <c r="X35" s="5"/>
      <c r="Y35" s="5"/>
      <c r="Z35" s="5"/>
      <c r="AA35" s="5"/>
      <c r="AB35" s="5"/>
      <c r="AC35" s="5"/>
      <c r="AD35" s="5"/>
      <c r="AE35" s="8"/>
      <c r="AG35" s="105">
        <v>0.38888888888888901</v>
      </c>
    </row>
    <row r="36" spans="1:33" ht="15.75" customHeight="1" x14ac:dyDescent="0.15">
      <c r="A36" s="5"/>
      <c r="B36" s="122"/>
      <c r="C36" s="75"/>
      <c r="D36" s="75"/>
      <c r="E36" s="75"/>
      <c r="F36" s="75"/>
      <c r="G36" s="75"/>
      <c r="H36" s="75"/>
      <c r="I36" s="75"/>
      <c r="J36" s="75"/>
      <c r="K36" s="75"/>
      <c r="L36" s="75"/>
      <c r="M36" s="73"/>
      <c r="N36" s="73"/>
      <c r="O36" s="73"/>
      <c r="P36" s="75"/>
      <c r="Q36" s="75"/>
      <c r="R36" s="5"/>
      <c r="S36" s="5"/>
      <c r="T36" s="5"/>
      <c r="U36" s="5"/>
      <c r="V36" s="5"/>
      <c r="W36" s="5"/>
      <c r="X36" s="5"/>
      <c r="Y36" s="5"/>
      <c r="Z36" s="5"/>
      <c r="AA36" s="5"/>
      <c r="AB36" s="5"/>
      <c r="AC36" s="5"/>
      <c r="AD36" s="5"/>
      <c r="AE36" s="8"/>
      <c r="AG36" s="105">
        <v>0.39236111111111099</v>
      </c>
    </row>
    <row r="37" spans="1:33" ht="15.75" customHeight="1" x14ac:dyDescent="0.15">
      <c r="A37" s="5"/>
      <c r="B37" s="122"/>
      <c r="C37" s="75"/>
      <c r="D37" s="75"/>
      <c r="E37" s="75"/>
      <c r="F37" s="75"/>
      <c r="G37" s="75"/>
      <c r="H37" s="75"/>
      <c r="I37" s="75"/>
      <c r="J37" s="75"/>
      <c r="K37" s="75"/>
      <c r="L37" s="75"/>
      <c r="M37" s="73"/>
      <c r="N37" s="73"/>
      <c r="O37" s="73"/>
      <c r="P37" s="75"/>
      <c r="Q37" s="75"/>
      <c r="R37" s="5"/>
      <c r="S37" s="5"/>
      <c r="T37" s="5"/>
      <c r="U37" s="5"/>
      <c r="V37" s="5"/>
      <c r="W37" s="5"/>
      <c r="X37" s="5"/>
      <c r="Y37" s="5"/>
      <c r="Z37" s="5"/>
      <c r="AA37" s="5"/>
      <c r="AB37" s="5"/>
      <c r="AC37" s="5"/>
      <c r="AD37" s="5"/>
      <c r="AE37" s="8"/>
      <c r="AG37" s="105">
        <v>0.39583333333333298</v>
      </c>
    </row>
    <row r="38" spans="1:33" ht="15.75" customHeight="1" x14ac:dyDescent="0.15">
      <c r="A38" s="5"/>
      <c r="B38" s="122"/>
      <c r="C38" s="75"/>
      <c r="D38" s="75"/>
      <c r="E38" s="75"/>
      <c r="F38" s="75"/>
      <c r="G38" s="75"/>
      <c r="H38" s="75"/>
      <c r="I38" s="75"/>
      <c r="J38" s="75"/>
      <c r="K38" s="75"/>
      <c r="L38" s="75"/>
      <c r="M38" s="73"/>
      <c r="N38" s="73"/>
      <c r="O38" s="73"/>
      <c r="P38" s="75"/>
      <c r="Q38" s="75"/>
      <c r="R38" s="5"/>
      <c r="S38" s="5"/>
      <c r="T38" s="5"/>
      <c r="U38" s="5"/>
      <c r="V38" s="5"/>
      <c r="W38" s="5"/>
      <c r="X38" s="5"/>
      <c r="Y38" s="5"/>
      <c r="Z38" s="5"/>
      <c r="AA38" s="5"/>
      <c r="AB38" s="5"/>
      <c r="AC38" s="5"/>
      <c r="AD38" s="5"/>
      <c r="AE38" s="8"/>
      <c r="AG38" s="105">
        <v>0.39930555555555503</v>
      </c>
    </row>
    <row r="39" spans="1:33" ht="15.75" customHeight="1" x14ac:dyDescent="0.15">
      <c r="A39" s="5"/>
      <c r="B39" s="122"/>
      <c r="C39" s="75"/>
      <c r="D39" s="75"/>
      <c r="E39" s="75"/>
      <c r="F39" s="75"/>
      <c r="G39" s="75"/>
      <c r="H39" s="75"/>
      <c r="I39" s="75"/>
      <c r="J39" s="75"/>
      <c r="K39" s="75"/>
      <c r="L39" s="75"/>
      <c r="M39" s="73"/>
      <c r="N39" s="73"/>
      <c r="O39" s="73"/>
      <c r="P39" s="75"/>
      <c r="Q39" s="75"/>
      <c r="R39" s="5"/>
      <c r="S39" s="5"/>
      <c r="T39" s="5"/>
      <c r="U39" s="5"/>
      <c r="V39" s="5"/>
      <c r="W39" s="5"/>
      <c r="X39" s="5"/>
      <c r="Y39" s="5"/>
      <c r="Z39" s="5"/>
      <c r="AA39" s="5"/>
      <c r="AB39" s="5"/>
      <c r="AC39" s="5"/>
      <c r="AD39" s="5"/>
      <c r="AE39" s="8"/>
      <c r="AG39" s="105">
        <v>0.40277777777777801</v>
      </c>
    </row>
    <row r="40" spans="1:33" ht="15.75" customHeight="1" x14ac:dyDescent="0.15">
      <c r="A40" s="5"/>
      <c r="B40" s="122"/>
      <c r="C40" s="75"/>
      <c r="D40" s="75"/>
      <c r="E40" s="75"/>
      <c r="F40" s="75"/>
      <c r="G40" s="75"/>
      <c r="H40" s="75"/>
      <c r="I40" s="75"/>
      <c r="J40" s="75"/>
      <c r="K40" s="75"/>
      <c r="L40" s="75"/>
      <c r="M40" s="73"/>
      <c r="N40" s="73"/>
      <c r="O40" s="73"/>
      <c r="P40" s="75"/>
      <c r="Q40" s="75"/>
      <c r="R40" s="5"/>
      <c r="S40" s="5"/>
      <c r="T40" s="5"/>
      <c r="U40" s="5"/>
      <c r="V40" s="5"/>
      <c r="W40" s="5"/>
      <c r="X40" s="5"/>
      <c r="Y40" s="5"/>
      <c r="Z40" s="5"/>
      <c r="AA40" s="5"/>
      <c r="AB40" s="5"/>
      <c r="AC40" s="5"/>
      <c r="AD40" s="5"/>
      <c r="AE40" s="8"/>
      <c r="AG40" s="105">
        <v>0.40625</v>
      </c>
    </row>
    <row r="41" spans="1:33" ht="15.75" customHeight="1" x14ac:dyDescent="0.15">
      <c r="A41" s="5"/>
      <c r="B41" s="122"/>
      <c r="C41" s="75"/>
      <c r="D41" s="75"/>
      <c r="E41" s="75"/>
      <c r="F41" s="75"/>
      <c r="G41" s="75"/>
      <c r="H41" s="75"/>
      <c r="I41" s="75"/>
      <c r="J41" s="75"/>
      <c r="K41" s="75"/>
      <c r="L41" s="75"/>
      <c r="M41" s="73"/>
      <c r="N41" s="73"/>
      <c r="O41" s="73"/>
      <c r="P41" s="75"/>
      <c r="Q41" s="75"/>
      <c r="R41" s="5"/>
      <c r="S41" s="5"/>
      <c r="T41" s="5"/>
      <c r="U41" s="5"/>
      <c r="V41" s="5"/>
      <c r="W41" s="5"/>
      <c r="X41" s="5"/>
      <c r="Y41" s="5"/>
      <c r="Z41" s="5"/>
      <c r="AA41" s="5"/>
      <c r="AB41" s="5"/>
      <c r="AC41" s="5"/>
      <c r="AD41" s="5"/>
      <c r="AE41" s="8"/>
      <c r="AG41" s="105">
        <v>0.40972222222222199</v>
      </c>
    </row>
    <row r="42" spans="1:33" ht="15.75" customHeight="1" x14ac:dyDescent="0.15">
      <c r="A42" s="5"/>
      <c r="B42" s="122"/>
      <c r="C42" s="75"/>
      <c r="D42" s="75"/>
      <c r="E42" s="75"/>
      <c r="F42" s="75"/>
      <c r="G42" s="75"/>
      <c r="H42" s="75"/>
      <c r="I42" s="75"/>
      <c r="J42" s="75"/>
      <c r="K42" s="75"/>
      <c r="L42" s="75"/>
      <c r="M42" s="73"/>
      <c r="N42" s="73"/>
      <c r="O42" s="73"/>
      <c r="P42" s="75"/>
      <c r="Q42" s="75"/>
      <c r="R42" s="5"/>
      <c r="S42" s="5"/>
      <c r="T42" s="5"/>
      <c r="U42" s="5"/>
      <c r="V42" s="5"/>
      <c r="W42" s="5"/>
      <c r="X42" s="5"/>
      <c r="Y42" s="5"/>
      <c r="Z42" s="5"/>
      <c r="AA42" s="5"/>
      <c r="AB42" s="5"/>
      <c r="AC42" s="5"/>
      <c r="AD42" s="5"/>
      <c r="AE42" s="8"/>
      <c r="AG42" s="105">
        <v>0.41319444444444398</v>
      </c>
    </row>
    <row r="43" spans="1:33" ht="15.75" customHeight="1" x14ac:dyDescent="0.15">
      <c r="A43" s="5"/>
      <c r="B43" s="122"/>
      <c r="C43" s="75"/>
      <c r="D43" s="75"/>
      <c r="E43" s="75"/>
      <c r="F43" s="75"/>
      <c r="G43" s="75"/>
      <c r="H43" s="75"/>
      <c r="I43" s="75"/>
      <c r="J43" s="75"/>
      <c r="K43" s="75"/>
      <c r="L43" s="75"/>
      <c r="M43" s="73"/>
      <c r="N43" s="73"/>
      <c r="O43" s="73"/>
      <c r="P43" s="75"/>
      <c r="Q43" s="75"/>
      <c r="R43" s="5"/>
      <c r="S43" s="5"/>
      <c r="T43" s="5"/>
      <c r="U43" s="5"/>
      <c r="V43" s="5"/>
      <c r="W43" s="5"/>
      <c r="X43" s="5"/>
      <c r="Y43" s="5"/>
      <c r="Z43" s="5"/>
      <c r="AA43" s="5"/>
      <c r="AB43" s="5"/>
      <c r="AC43" s="5"/>
      <c r="AD43" s="5"/>
      <c r="AE43" s="8"/>
      <c r="AG43" s="105">
        <v>0.41666666666666702</v>
      </c>
    </row>
    <row r="44" spans="1:33" ht="15.75" customHeight="1" x14ac:dyDescent="0.15">
      <c r="A44" s="5"/>
      <c r="B44" s="122"/>
      <c r="C44" s="75"/>
      <c r="D44" s="75"/>
      <c r="E44" s="75"/>
      <c r="F44" s="75"/>
      <c r="G44" s="75"/>
      <c r="H44" s="75"/>
      <c r="I44" s="75"/>
      <c r="J44" s="75"/>
      <c r="K44" s="75"/>
      <c r="L44" s="75"/>
      <c r="M44" s="73"/>
      <c r="N44" s="73"/>
      <c r="O44" s="73"/>
      <c r="P44" s="75"/>
      <c r="Q44" s="75"/>
      <c r="R44" s="5"/>
      <c r="S44" s="5"/>
      <c r="T44" s="5"/>
      <c r="U44" s="5"/>
      <c r="V44" s="5"/>
      <c r="W44" s="5"/>
      <c r="X44" s="5"/>
      <c r="Y44" s="5"/>
      <c r="Z44" s="5"/>
      <c r="AA44" s="5"/>
      <c r="AB44" s="5"/>
      <c r="AC44" s="5"/>
      <c r="AD44" s="5"/>
      <c r="AE44" s="8"/>
      <c r="AG44" s="105">
        <v>0.42013888888888901</v>
      </c>
    </row>
    <row r="45" spans="1:33" ht="15.75" customHeight="1" x14ac:dyDescent="0.15">
      <c r="A45" s="5"/>
      <c r="B45" s="122"/>
      <c r="C45" s="75"/>
      <c r="D45" s="75"/>
      <c r="E45" s="75"/>
      <c r="F45" s="75"/>
      <c r="G45" s="75"/>
      <c r="H45" s="75"/>
      <c r="I45" s="75"/>
      <c r="J45" s="75"/>
      <c r="K45" s="75"/>
      <c r="L45" s="75"/>
      <c r="M45" s="73"/>
      <c r="N45" s="73"/>
      <c r="O45" s="73"/>
      <c r="P45" s="75"/>
      <c r="Q45" s="75"/>
      <c r="R45" s="5"/>
      <c r="S45" s="5"/>
      <c r="T45" s="5"/>
      <c r="U45" s="5"/>
      <c r="V45" s="5"/>
      <c r="W45" s="5"/>
      <c r="X45" s="5"/>
      <c r="Y45" s="5"/>
      <c r="Z45" s="5"/>
      <c r="AA45" s="5"/>
      <c r="AB45" s="5"/>
      <c r="AC45" s="5"/>
      <c r="AD45" s="5"/>
      <c r="AE45" s="8"/>
      <c r="AG45" s="105">
        <v>0.42361111111111099</v>
      </c>
    </row>
    <row r="46" spans="1:33" ht="15.75" customHeight="1" x14ac:dyDescent="0.15">
      <c r="A46" s="5"/>
      <c r="B46" s="122"/>
      <c r="C46" s="75"/>
      <c r="D46" s="75"/>
      <c r="E46" s="75"/>
      <c r="F46" s="75"/>
      <c r="G46" s="75"/>
      <c r="H46" s="75"/>
      <c r="I46" s="75"/>
      <c r="J46" s="75"/>
      <c r="K46" s="75"/>
      <c r="L46" s="75"/>
      <c r="M46" s="73"/>
      <c r="N46" s="73"/>
      <c r="O46" s="73"/>
      <c r="P46" s="75"/>
      <c r="Q46" s="75"/>
      <c r="R46" s="5"/>
      <c r="S46" s="5"/>
      <c r="T46" s="5"/>
      <c r="U46" s="5"/>
      <c r="V46" s="5"/>
      <c r="W46" s="5"/>
      <c r="X46" s="5"/>
      <c r="Y46" s="5"/>
      <c r="Z46" s="5"/>
      <c r="AA46" s="5"/>
      <c r="AB46" s="5"/>
      <c r="AC46" s="5"/>
      <c r="AD46" s="5"/>
      <c r="AE46" s="8"/>
      <c r="AG46" s="105">
        <v>0.42708333333333298</v>
      </c>
    </row>
    <row r="47" spans="1:33" ht="15.75" customHeight="1" x14ac:dyDescent="0.15">
      <c r="A47" s="5"/>
      <c r="B47" s="122"/>
      <c r="C47" s="75"/>
      <c r="D47" s="75"/>
      <c r="E47" s="75"/>
      <c r="F47" s="75"/>
      <c r="G47" s="75"/>
      <c r="H47" s="75"/>
      <c r="I47" s="75"/>
      <c r="J47" s="75"/>
      <c r="K47" s="75"/>
      <c r="L47" s="75"/>
      <c r="M47" s="73"/>
      <c r="N47" s="73"/>
      <c r="O47" s="73"/>
      <c r="P47" s="75"/>
      <c r="Q47" s="75"/>
      <c r="R47" s="5"/>
      <c r="S47" s="5"/>
      <c r="T47" s="5"/>
      <c r="U47" s="5"/>
      <c r="V47" s="5"/>
      <c r="W47" s="5"/>
      <c r="X47" s="5"/>
      <c r="Y47" s="5"/>
      <c r="Z47" s="5"/>
      <c r="AA47" s="5"/>
      <c r="AB47" s="5"/>
      <c r="AC47" s="5"/>
      <c r="AD47" s="5"/>
      <c r="AE47" s="8"/>
      <c r="AG47" s="105">
        <v>0.43055555555555503</v>
      </c>
    </row>
    <row r="48" spans="1:33" ht="15.75" customHeight="1" x14ac:dyDescent="0.15">
      <c r="A48" s="5"/>
      <c r="B48" s="122"/>
      <c r="C48" s="75"/>
      <c r="D48" s="75"/>
      <c r="E48" s="75"/>
      <c r="F48" s="75"/>
      <c r="G48" s="75"/>
      <c r="H48" s="75"/>
      <c r="I48" s="75"/>
      <c r="J48" s="75"/>
      <c r="K48" s="75"/>
      <c r="L48" s="75"/>
      <c r="M48" s="73"/>
      <c r="N48" s="73"/>
      <c r="O48" s="73"/>
      <c r="P48" s="75"/>
      <c r="Q48" s="75"/>
      <c r="R48" s="5"/>
      <c r="S48" s="5"/>
      <c r="T48" s="5"/>
      <c r="U48" s="5"/>
      <c r="V48" s="5"/>
      <c r="W48" s="5"/>
      <c r="X48" s="5"/>
      <c r="Y48" s="5"/>
      <c r="Z48" s="5"/>
      <c r="AA48" s="5"/>
      <c r="AB48" s="5"/>
      <c r="AC48" s="5"/>
      <c r="AD48" s="5"/>
      <c r="AE48" s="8"/>
      <c r="AG48" s="105">
        <v>0.43402777777777801</v>
      </c>
    </row>
    <row r="49" spans="1:33" ht="15.75" customHeight="1" x14ac:dyDescent="0.1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105">
        <v>0.4375</v>
      </c>
    </row>
    <row r="50" spans="1:33" ht="15.75" customHeight="1"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105">
        <v>0.44097222222222199</v>
      </c>
    </row>
    <row r="51" spans="1:33" ht="15.75" customHeight="1"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105">
        <v>0.44444444444444398</v>
      </c>
    </row>
    <row r="52" spans="1:33" ht="15.75" customHeight="1"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105">
        <v>0.44791666666666602</v>
      </c>
    </row>
    <row r="53" spans="1:33" ht="15.75" customHeight="1"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105">
        <v>0.45138888888888901</v>
      </c>
    </row>
    <row r="54" spans="1:33" ht="15.75" customHeight="1"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105">
        <v>0.45486111111111099</v>
      </c>
    </row>
    <row r="55" spans="1:33" ht="15.75" customHeight="1"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105">
        <v>0.45833333333333298</v>
      </c>
    </row>
    <row r="56" spans="1:33" ht="15.75" customHeight="1"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105">
        <v>0.46180555555555503</v>
      </c>
    </row>
    <row r="57" spans="1:33" ht="15.75" customHeight="1"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105">
        <v>0.46527777777777701</v>
      </c>
    </row>
    <row r="58" spans="1:33" ht="15.75" customHeight="1"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105">
        <v>0.46875</v>
      </c>
    </row>
    <row r="59" spans="1:33" ht="15.75" customHeight="1"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105">
        <v>0.47222222222222199</v>
      </c>
    </row>
    <row r="60" spans="1:33" ht="15.75" customHeight="1"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105">
        <v>0.47569444444444398</v>
      </c>
    </row>
    <row r="61" spans="1:33" ht="15.75" customHeight="1"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G61" s="105">
        <v>0.47916666666666602</v>
      </c>
    </row>
    <row r="62" spans="1:33" ht="15.75" customHeight="1"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G62" s="105">
        <v>0.48263888888888801</v>
      </c>
    </row>
    <row r="63" spans="1:33" ht="15.75" customHeight="1"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G63" s="105">
        <v>0.48611111111111099</v>
      </c>
    </row>
    <row r="64" spans="1:33" ht="17.25"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G64" s="105">
        <v>0.48958333333333298</v>
      </c>
    </row>
    <row r="65" spans="1:33" ht="17.25"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G65" s="105">
        <v>0.49305555555555503</v>
      </c>
    </row>
    <row r="66" spans="1:33" ht="17.25"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G66" s="105">
        <v>0.49652777777777701</v>
      </c>
    </row>
    <row r="67" spans="1:33" ht="17.25"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G67" s="105">
        <v>0.499999999999999</v>
      </c>
    </row>
    <row r="68" spans="1:33" ht="17.25"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G68" s="105">
        <v>0.50347222222222199</v>
      </c>
    </row>
    <row r="69" spans="1:33"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G69" s="105">
        <v>0.50694444444444398</v>
      </c>
    </row>
    <row r="70" spans="1:33"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G70" s="105">
        <v>0.51041666666666596</v>
      </c>
    </row>
    <row r="71" spans="1:33"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G71" s="105">
        <v>0.51388888888888795</v>
      </c>
    </row>
    <row r="72" spans="1:33"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G72" s="105">
        <v>0.51736111111111005</v>
      </c>
    </row>
    <row r="73" spans="1:33"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G73" s="105">
        <v>0.52083333333333304</v>
      </c>
    </row>
    <row r="74" spans="1:33"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G74" s="105">
        <v>0.52430555555555503</v>
      </c>
    </row>
    <row r="75" spans="1:33"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G75" s="105">
        <v>0.52777777777777701</v>
      </c>
    </row>
    <row r="76" spans="1:33"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G76" s="105">
        <v>0.531249999999999</v>
      </c>
    </row>
    <row r="77" spans="1:33"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G77" s="105">
        <v>0.53472222222222099</v>
      </c>
    </row>
    <row r="78" spans="1:33"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G78" s="105">
        <v>0.53819444444444398</v>
      </c>
    </row>
    <row r="79" spans="1:33"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G79" s="105">
        <v>0.54166666666666596</v>
      </c>
    </row>
    <row r="80" spans="1:33"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G80" s="105">
        <v>0.54513888888888795</v>
      </c>
    </row>
    <row r="81" spans="1:33"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G81" s="105">
        <v>0.54861111111111005</v>
      </c>
    </row>
    <row r="82" spans="1:33"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G82" s="105">
        <v>0.55208333333333304</v>
      </c>
    </row>
    <row r="83" spans="1:33"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G83" s="105">
        <v>0.55555555555555503</v>
      </c>
    </row>
    <row r="84" spans="1:33"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G84" s="105">
        <v>0.55902777777777701</v>
      </c>
    </row>
    <row r="85" spans="1:33"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G85" s="105">
        <v>0.562499999999999</v>
      </c>
    </row>
    <row r="86" spans="1:33"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G86" s="105">
        <v>0.56597222222222099</v>
      </c>
    </row>
    <row r="87" spans="1:33"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G87" s="105">
        <v>0.56944444444444398</v>
      </c>
    </row>
    <row r="88" spans="1:33"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G88" s="105">
        <v>0.57291666666666596</v>
      </c>
    </row>
    <row r="89" spans="1:33"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G89" s="105">
        <v>0.57638888888888795</v>
      </c>
    </row>
    <row r="90" spans="1:33"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G90" s="105">
        <v>0.57986111111111005</v>
      </c>
    </row>
    <row r="91" spans="1:33"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G91" s="105">
        <v>0.58333333333333204</v>
      </c>
    </row>
    <row r="92" spans="1:33"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G92" s="105">
        <v>0.58680555555555503</v>
      </c>
    </row>
    <row r="93" spans="1:33"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G93" s="105">
        <v>0.59027777777777701</v>
      </c>
    </row>
    <row r="94" spans="1:33"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G94" s="105">
        <v>0.593749999999999</v>
      </c>
    </row>
    <row r="95" spans="1:33"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G95" s="105">
        <v>0.59722222222222099</v>
      </c>
    </row>
    <row r="96" spans="1:33"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G96" s="105">
        <v>0.60069444444444298</v>
      </c>
    </row>
    <row r="97" spans="1:33"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G97" s="105">
        <v>0.60416666666666596</v>
      </c>
    </row>
    <row r="98" spans="1:33"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G98" s="105">
        <v>0.60763888888888795</v>
      </c>
    </row>
    <row r="99" spans="1:33"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G99" s="105">
        <v>0.61111111111111005</v>
      </c>
    </row>
    <row r="100" spans="1:33"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G100" s="105">
        <v>0.61458333333333204</v>
      </c>
    </row>
    <row r="101" spans="1:33"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G101" s="105">
        <v>0.61805555555555503</v>
      </c>
    </row>
    <row r="102" spans="1:33"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G102" s="105">
        <v>0.62152777777777701</v>
      </c>
    </row>
    <row r="103" spans="1:33"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G103" s="105">
        <v>0.624999999999999</v>
      </c>
    </row>
    <row r="104" spans="1:33"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G104" s="105">
        <v>0.62847222222222099</v>
      </c>
    </row>
    <row r="105" spans="1:33"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G105" s="105">
        <v>0.63194444444444298</v>
      </c>
    </row>
    <row r="106" spans="1:33"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G106" s="105">
        <v>0.63541666666666596</v>
      </c>
    </row>
    <row r="107" spans="1:33"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G107" s="105">
        <v>0.63888888888888795</v>
      </c>
    </row>
    <row r="108" spans="1:33"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G108" s="105">
        <v>0.64236111111111005</v>
      </c>
    </row>
    <row r="109" spans="1:33"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G109" s="105">
        <v>0.64583333333333204</v>
      </c>
    </row>
    <row r="110" spans="1:33"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G110" s="105">
        <v>0.64930555555555403</v>
      </c>
    </row>
    <row r="111" spans="1:33"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G111" s="105">
        <v>0.65277777777777701</v>
      </c>
    </row>
    <row r="112" spans="1:33"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G112" s="105">
        <v>0.656249999999999</v>
      </c>
    </row>
    <row r="113" spans="1:33"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G113" s="105">
        <v>0.65972222222222099</v>
      </c>
    </row>
    <row r="114" spans="1:33"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G114" s="105">
        <v>0.66319444444444298</v>
      </c>
    </row>
    <row r="115" spans="1:33"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G115" s="105">
        <v>0.66666666666666496</v>
      </c>
    </row>
    <row r="116" spans="1:33"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G116" s="105">
        <v>0.67013888888888795</v>
      </c>
    </row>
    <row r="117" spans="1:33"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G117" s="105">
        <v>0.67361111111111005</v>
      </c>
    </row>
    <row r="118" spans="1:33"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G118" s="105">
        <v>0.67708333333333204</v>
      </c>
    </row>
    <row r="119" spans="1:33"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G119" s="105">
        <v>0.68055555555555403</v>
      </c>
    </row>
    <row r="120" spans="1:33"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G120" s="105">
        <v>0.68402777777777701</v>
      </c>
    </row>
    <row r="121" spans="1:33"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G121" s="105">
        <v>0.687499999999999</v>
      </c>
    </row>
    <row r="122" spans="1:33"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G122" s="105">
        <v>0.69097222222222099</v>
      </c>
    </row>
    <row r="123" spans="1:33"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G123" s="105">
        <v>0.69444444444444298</v>
      </c>
    </row>
    <row r="124" spans="1:33"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G124" s="105">
        <v>0.69791666666666496</v>
      </c>
    </row>
    <row r="125" spans="1:33"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G125" s="105">
        <v>0.70138888888888795</v>
      </c>
    </row>
    <row r="126" spans="1:33"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G126" s="105">
        <v>0.70486111111111005</v>
      </c>
    </row>
    <row r="127" spans="1:33"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G127" s="105">
        <v>0.70833333333333204</v>
      </c>
    </row>
    <row r="128" spans="1:33"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G128" s="105">
        <v>0.71180555555555403</v>
      </c>
    </row>
    <row r="129" spans="1:33"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G129" s="105">
        <v>0.71527777777777601</v>
      </c>
    </row>
    <row r="130" spans="1:33"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G130" s="105">
        <v>0.718749999999999</v>
      </c>
    </row>
    <row r="131" spans="1:33"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G131" s="105">
        <v>0.72222222222222099</v>
      </c>
    </row>
    <row r="132" spans="1:33"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G132" s="105">
        <v>0.72569444444444298</v>
      </c>
    </row>
    <row r="133" spans="1:33"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G133" s="105">
        <v>0.72916666666666496</v>
      </c>
    </row>
    <row r="134" spans="1:33"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G134" s="105">
        <v>0.73263888888888695</v>
      </c>
    </row>
    <row r="135" spans="1:33"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G135" s="105">
        <v>0.73611111111111005</v>
      </c>
    </row>
    <row r="136" spans="1:33" ht="17.25" x14ac:dyDescent="0.1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G136" s="105">
        <v>0.73958333333333204</v>
      </c>
    </row>
    <row r="137" spans="1:33" ht="17.25" x14ac:dyDescent="0.1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G137" s="105">
        <v>0.74305555555555403</v>
      </c>
    </row>
    <row r="138" spans="1:33" ht="17.25" x14ac:dyDescent="0.1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G138" s="105">
        <v>0.74652777777777601</v>
      </c>
    </row>
    <row r="139" spans="1:33" ht="17.25" x14ac:dyDescent="0.1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G139" s="105">
        <v>0.749999999999999</v>
      </c>
    </row>
    <row r="140" spans="1:33" ht="17.25" x14ac:dyDescent="0.1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G140" s="105">
        <v>0.75347222222222099</v>
      </c>
    </row>
    <row r="141" spans="1:33" x14ac:dyDescent="0.15">
      <c r="AG141" s="105">
        <v>0.75694444444444298</v>
      </c>
    </row>
    <row r="142" spans="1:33" x14ac:dyDescent="0.15">
      <c r="AG142" s="105">
        <v>0.76041666666666496</v>
      </c>
    </row>
    <row r="143" spans="1:33" x14ac:dyDescent="0.15">
      <c r="AG143" s="105">
        <v>0.76388888888888695</v>
      </c>
    </row>
    <row r="144" spans="1:33" x14ac:dyDescent="0.15">
      <c r="AG144" s="105">
        <v>0.76736111111111005</v>
      </c>
    </row>
    <row r="145" spans="33:33" x14ac:dyDescent="0.15">
      <c r="AG145" s="105">
        <v>0.77083333333333204</v>
      </c>
    </row>
  </sheetData>
  <mergeCells count="94">
    <mergeCell ref="B32:AC32"/>
    <mergeCell ref="P18:R18"/>
    <mergeCell ref="D6:AC6"/>
    <mergeCell ref="Y13:AC14"/>
    <mergeCell ref="V13:X14"/>
    <mergeCell ref="V10:X11"/>
    <mergeCell ref="Y10:AC11"/>
    <mergeCell ref="D7:AC7"/>
    <mergeCell ref="M11:P11"/>
    <mergeCell ref="B13:C14"/>
    <mergeCell ref="E13:U13"/>
    <mergeCell ref="E14:U14"/>
    <mergeCell ref="B16:O17"/>
    <mergeCell ref="B31:AC31"/>
    <mergeCell ref="B3:AC3"/>
    <mergeCell ref="R10:U10"/>
    <mergeCell ref="E11:I11"/>
    <mergeCell ref="B6:C6"/>
    <mergeCell ref="B7:C7"/>
    <mergeCell ref="R11:U11"/>
    <mergeCell ref="B10:C11"/>
    <mergeCell ref="E10:I10"/>
    <mergeCell ref="M10:P10"/>
    <mergeCell ref="J10:K11"/>
    <mergeCell ref="C19:O19"/>
    <mergeCell ref="C20:O20"/>
    <mergeCell ref="AH16:AH17"/>
    <mergeCell ref="AK16:AL16"/>
    <mergeCell ref="AM16:AN16"/>
    <mergeCell ref="AI16:AJ16"/>
    <mergeCell ref="P20:R20"/>
    <mergeCell ref="V19:X19"/>
    <mergeCell ref="S20:U20"/>
    <mergeCell ref="V20:X20"/>
    <mergeCell ref="S19:U19"/>
    <mergeCell ref="P19:R19"/>
    <mergeCell ref="B18:O18"/>
    <mergeCell ref="V16:X17"/>
    <mergeCell ref="Y16:AC17"/>
    <mergeCell ref="Y29:AC29"/>
    <mergeCell ref="P16:R17"/>
    <mergeCell ref="S16:U17"/>
    <mergeCell ref="AK18:AL18"/>
    <mergeCell ref="Y20:AC20"/>
    <mergeCell ref="Y21:AC21"/>
    <mergeCell ref="P21:R21"/>
    <mergeCell ref="S21:U21"/>
    <mergeCell ref="V21:X21"/>
    <mergeCell ref="Y19:AC19"/>
    <mergeCell ref="AM18:AN18"/>
    <mergeCell ref="S18:U18"/>
    <mergeCell ref="V18:X18"/>
    <mergeCell ref="Y18:AC18"/>
    <mergeCell ref="AI18:AJ18"/>
    <mergeCell ref="C21:O21"/>
    <mergeCell ref="C29:O29"/>
    <mergeCell ref="S29:U29"/>
    <mergeCell ref="P29:R29"/>
    <mergeCell ref="V29:X29"/>
    <mergeCell ref="C27:O27"/>
    <mergeCell ref="P27:R27"/>
    <mergeCell ref="S27:U27"/>
    <mergeCell ref="V27:X27"/>
    <mergeCell ref="Y27:AC27"/>
    <mergeCell ref="C26:O26"/>
    <mergeCell ref="P26:R26"/>
    <mergeCell ref="S26:U26"/>
    <mergeCell ref="V26:X26"/>
    <mergeCell ref="Y26:AC26"/>
    <mergeCell ref="C28:O28"/>
    <mergeCell ref="P28:R28"/>
    <mergeCell ref="S28:U28"/>
    <mergeCell ref="V28:X28"/>
    <mergeCell ref="Y28:AC28"/>
    <mergeCell ref="C22:O22"/>
    <mergeCell ref="P22:R22"/>
    <mergeCell ref="S22:U22"/>
    <mergeCell ref="V22:X22"/>
    <mergeCell ref="Y22:AC22"/>
    <mergeCell ref="C23:O23"/>
    <mergeCell ref="P23:R23"/>
    <mergeCell ref="S23:U23"/>
    <mergeCell ref="V23:X23"/>
    <mergeCell ref="Y23:AC23"/>
    <mergeCell ref="C25:O25"/>
    <mergeCell ref="P24:R24"/>
    <mergeCell ref="S25:U25"/>
    <mergeCell ref="V25:X25"/>
    <mergeCell ref="Y25:AC25"/>
    <mergeCell ref="P25:R25"/>
    <mergeCell ref="C24:O24"/>
    <mergeCell ref="S24:U24"/>
    <mergeCell ref="V24:X24"/>
    <mergeCell ref="Y24:AC24"/>
  </mergeCells>
  <phoneticPr fontId="1"/>
  <dataValidations count="4">
    <dataValidation type="list" allowBlank="1" showInputMessage="1" showErrorMessage="1" sqref="S22:S28 P22:P28 V22:V28" xr:uid="{00000000-0002-0000-0300-000000000000}">
      <formula1>$AH$19:$AH$26</formula1>
    </dataValidation>
    <dataValidation type="list" allowBlank="1" showInputMessage="1" showErrorMessage="1" sqref="S29 V29 P29" xr:uid="{00000000-0002-0000-0300-000001000000}">
      <formula1>$AH$19:$AH$22</formula1>
    </dataValidation>
    <dataValidation type="list" allowBlank="1" showInputMessage="1" showErrorMessage="1" sqref="P19:X21" xr:uid="{00000000-0002-0000-0300-000002000000}">
      <formula1>$AH$20:$AH$23</formula1>
    </dataValidation>
    <dataValidation type="list" allowBlank="1" showInputMessage="1" showErrorMessage="1" sqref="M10:P11 R10 R11:U11" xr:uid="{00000000-0002-0000-0300-000003000000}">
      <formula1>$AG$17:$AG$144</formula1>
    </dataValidation>
  </dataValidations>
  <printOptions horizontalCentered="1"/>
  <pageMargins left="0.70866141732283472" right="0.70866141732283472" top="0.74803149606299213" bottom="0" header="0.31496062992125984" footer="0.31496062992125984"/>
  <pageSetup paperSize="9" orientation="portrait" horizontalDpi="300" verticalDpi="30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BA149"/>
  <sheetViews>
    <sheetView showGridLines="0" zoomScaleNormal="100" workbookViewId="0">
      <selection activeCell="E13" sqref="E13:U13"/>
    </sheetView>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0" style="6" hidden="1" customWidth="1"/>
    <col min="32" max="33" width="8.5" style="28" hidden="1" customWidth="1"/>
    <col min="34" max="34" width="3.875" style="28" hidden="1" customWidth="1"/>
    <col min="35" max="40" width="8.5" style="28" hidden="1" customWidth="1"/>
    <col min="41" max="16384" width="9" style="6"/>
  </cols>
  <sheetData>
    <row r="1" spans="1:41" ht="21" x14ac:dyDescent="0.1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1:41" s="73" customFormat="1" ht="3" customHeight="1" x14ac:dyDescent="0.15">
      <c r="B2" s="74"/>
      <c r="AE2" s="75"/>
    </row>
    <row r="3" spans="1:41" s="73" customFormat="1" ht="42" customHeight="1" x14ac:dyDescent="0.15">
      <c r="B3" s="381" t="s">
        <v>224</v>
      </c>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76"/>
      <c r="AE3" s="77"/>
    </row>
    <row r="4" spans="1:41" s="73" customFormat="1" ht="7.5" customHeight="1" x14ac:dyDescent="0.15">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7"/>
    </row>
    <row r="5" spans="1:41" s="73" customFormat="1" ht="7.5" customHeight="1" x14ac:dyDescent="0.15">
      <c r="A5" s="78"/>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80"/>
      <c r="AE5" s="75"/>
      <c r="AF5" s="81"/>
      <c r="AG5" s="81"/>
      <c r="AH5" s="81"/>
      <c r="AI5" s="81"/>
      <c r="AJ5" s="81"/>
      <c r="AK5" s="81"/>
      <c r="AL5" s="81"/>
      <c r="AM5" s="81"/>
      <c r="AN5" s="81"/>
    </row>
    <row r="6" spans="1:41" s="73" customFormat="1" ht="18.75" customHeight="1" x14ac:dyDescent="0.15">
      <c r="A6" s="78"/>
      <c r="B6" s="481" t="s">
        <v>28</v>
      </c>
      <c r="C6" s="481"/>
      <c r="D6" s="516" t="s">
        <v>223</v>
      </c>
      <c r="E6" s="516"/>
      <c r="F6" s="516"/>
      <c r="G6" s="516"/>
      <c r="H6" s="516"/>
      <c r="I6" s="516"/>
      <c r="J6" s="516"/>
      <c r="K6" s="516"/>
      <c r="L6" s="516"/>
      <c r="M6" s="516"/>
      <c r="N6" s="516"/>
      <c r="O6" s="516"/>
      <c r="P6" s="516"/>
      <c r="Q6" s="516"/>
      <c r="R6" s="516"/>
      <c r="S6" s="516"/>
      <c r="T6" s="516"/>
      <c r="U6" s="516"/>
      <c r="V6" s="516"/>
      <c r="W6" s="516"/>
      <c r="X6" s="516"/>
      <c r="Y6" s="516"/>
      <c r="Z6" s="516"/>
      <c r="AA6" s="516"/>
      <c r="AB6" s="516"/>
      <c r="AC6" s="517"/>
      <c r="AE6" s="75"/>
      <c r="AF6" s="81"/>
      <c r="AG6" s="81"/>
      <c r="AH6" s="81"/>
      <c r="AI6" s="81"/>
      <c r="AJ6" s="81"/>
      <c r="AO6" s="73" t="s">
        <v>151</v>
      </c>
    </row>
    <row r="7" spans="1:41" s="73" customFormat="1" ht="32.1" customHeight="1" x14ac:dyDescent="0.15">
      <c r="A7" s="78"/>
      <c r="B7" s="482" t="s">
        <v>327</v>
      </c>
      <c r="C7" s="482"/>
      <c r="D7" s="524" t="s">
        <v>233</v>
      </c>
      <c r="E7" s="524"/>
      <c r="F7" s="524"/>
      <c r="G7" s="524"/>
      <c r="H7" s="524"/>
      <c r="I7" s="524"/>
      <c r="J7" s="524"/>
      <c r="K7" s="524"/>
      <c r="L7" s="524"/>
      <c r="M7" s="524"/>
      <c r="N7" s="524"/>
      <c r="O7" s="524"/>
      <c r="P7" s="524"/>
      <c r="Q7" s="524"/>
      <c r="R7" s="524"/>
      <c r="S7" s="524"/>
      <c r="T7" s="524"/>
      <c r="U7" s="524"/>
      <c r="V7" s="524"/>
      <c r="W7" s="524"/>
      <c r="X7" s="524"/>
      <c r="Y7" s="524"/>
      <c r="Z7" s="524"/>
      <c r="AA7" s="524"/>
      <c r="AB7" s="524"/>
      <c r="AC7" s="525"/>
      <c r="AE7" s="75"/>
      <c r="AI7" s="81"/>
      <c r="AJ7" s="81"/>
      <c r="AK7" s="81"/>
      <c r="AL7" s="81"/>
      <c r="AM7" s="81"/>
      <c r="AN7" s="81"/>
    </row>
    <row r="8" spans="1:41" s="73" customFormat="1" ht="7.5" customHeight="1" x14ac:dyDescent="0.15">
      <c r="A8" s="78"/>
      <c r="B8" s="82"/>
      <c r="C8" s="83"/>
      <c r="D8" s="83"/>
      <c r="E8" s="83"/>
      <c r="F8" s="83"/>
      <c r="G8" s="83"/>
      <c r="H8" s="83"/>
      <c r="I8" s="82"/>
      <c r="J8" s="83"/>
      <c r="K8" s="83"/>
      <c r="L8" s="83"/>
      <c r="M8" s="83"/>
      <c r="N8" s="83"/>
      <c r="O8" s="83"/>
      <c r="P8" s="83"/>
      <c r="Q8" s="83"/>
      <c r="R8" s="83"/>
      <c r="S8" s="83"/>
      <c r="T8" s="83"/>
      <c r="U8" s="83"/>
      <c r="V8" s="83"/>
      <c r="W8" s="83"/>
      <c r="X8" s="83"/>
      <c r="Y8" s="83"/>
      <c r="Z8" s="83"/>
      <c r="AA8" s="83"/>
      <c r="AB8" s="83"/>
      <c r="AC8" s="84"/>
      <c r="AE8" s="75"/>
    </row>
    <row r="9" spans="1:41" s="73" customFormat="1" ht="7.5" customHeight="1" thickBot="1" x14ac:dyDescent="0.2">
      <c r="AE9" s="75"/>
    </row>
    <row r="10" spans="1:41" s="73" customFormat="1" ht="18.75" customHeight="1" x14ac:dyDescent="0.15">
      <c r="B10" s="374" t="s">
        <v>29</v>
      </c>
      <c r="C10" s="374"/>
      <c r="D10" s="85">
        <v>1</v>
      </c>
      <c r="E10" s="491"/>
      <c r="F10" s="492"/>
      <c r="G10" s="492"/>
      <c r="H10" s="492"/>
      <c r="I10" s="493"/>
      <c r="J10" s="496" t="s">
        <v>30</v>
      </c>
      <c r="K10" s="374"/>
      <c r="L10" s="86">
        <v>1</v>
      </c>
      <c r="M10" s="475"/>
      <c r="N10" s="494"/>
      <c r="O10" s="494"/>
      <c r="P10" s="495"/>
      <c r="Q10" s="87" t="s">
        <v>1</v>
      </c>
      <c r="R10" s="475"/>
      <c r="S10" s="476"/>
      <c r="T10" s="476"/>
      <c r="U10" s="477"/>
      <c r="V10" s="496" t="s">
        <v>2</v>
      </c>
      <c r="W10" s="374"/>
      <c r="X10" s="374"/>
      <c r="Y10" s="518" t="str">
        <f>IF(ISBLANK(シート1!N7),"",シート1!N7)</f>
        <v/>
      </c>
      <c r="Z10" s="519"/>
      <c r="AA10" s="519"/>
      <c r="AB10" s="519"/>
      <c r="AC10" s="520"/>
      <c r="AE10" s="75"/>
    </row>
    <row r="11" spans="1:41" s="73" customFormat="1" ht="18.75" customHeight="1" thickBot="1" x14ac:dyDescent="0.2">
      <c r="B11" s="374"/>
      <c r="C11" s="374"/>
      <c r="D11" s="88">
        <v>2</v>
      </c>
      <c r="E11" s="478"/>
      <c r="F11" s="479"/>
      <c r="G11" s="479"/>
      <c r="H11" s="479"/>
      <c r="I11" s="480"/>
      <c r="J11" s="496"/>
      <c r="K11" s="374"/>
      <c r="L11" s="86">
        <v>2</v>
      </c>
      <c r="M11" s="487"/>
      <c r="N11" s="488"/>
      <c r="O11" s="488"/>
      <c r="P11" s="489"/>
      <c r="Q11" s="87" t="s">
        <v>1</v>
      </c>
      <c r="R11" s="487"/>
      <c r="S11" s="488"/>
      <c r="T11" s="488"/>
      <c r="U11" s="489"/>
      <c r="V11" s="496"/>
      <c r="W11" s="374"/>
      <c r="X11" s="374"/>
      <c r="Y11" s="521"/>
      <c r="Z11" s="522"/>
      <c r="AA11" s="522"/>
      <c r="AB11" s="522"/>
      <c r="AC11" s="523"/>
      <c r="AD11" s="89"/>
      <c r="AE11" s="89"/>
      <c r="AF11" s="89"/>
      <c r="AG11" s="89"/>
      <c r="AI11" s="75"/>
    </row>
    <row r="12" spans="1:41" s="90" customFormat="1" ht="3.75" customHeight="1" thickBot="1" x14ac:dyDescent="0.2">
      <c r="B12" s="91"/>
      <c r="C12" s="91"/>
      <c r="D12" s="92"/>
      <c r="E12" s="91"/>
      <c r="F12" s="91"/>
      <c r="G12" s="91"/>
      <c r="H12" s="91"/>
      <c r="I12" s="93"/>
      <c r="J12" s="92"/>
      <c r="K12" s="92"/>
      <c r="L12" s="91"/>
      <c r="M12" s="91"/>
      <c r="N12" s="91"/>
      <c r="O12" s="92"/>
      <c r="P12" s="92"/>
      <c r="Q12" s="92"/>
      <c r="R12" s="92"/>
      <c r="S12" s="91"/>
      <c r="T12" s="91"/>
      <c r="U12" s="91"/>
      <c r="V12" s="91"/>
      <c r="W12" s="91"/>
      <c r="X12" s="91"/>
      <c r="Y12" s="91"/>
      <c r="Z12" s="91"/>
      <c r="AA12" s="94"/>
      <c r="AB12" s="92"/>
      <c r="AC12" s="92"/>
      <c r="AF12" s="73"/>
      <c r="AG12" s="73"/>
    </row>
    <row r="13" spans="1:41" s="73" customFormat="1" ht="18.75" customHeight="1" x14ac:dyDescent="0.15">
      <c r="B13" s="374" t="s">
        <v>4</v>
      </c>
      <c r="C13" s="374"/>
      <c r="D13" s="85">
        <v>1</v>
      </c>
      <c r="E13" s="555"/>
      <c r="F13" s="556"/>
      <c r="G13" s="556"/>
      <c r="H13" s="556"/>
      <c r="I13" s="556"/>
      <c r="J13" s="556"/>
      <c r="K13" s="556"/>
      <c r="L13" s="556"/>
      <c r="M13" s="556"/>
      <c r="N13" s="556"/>
      <c r="O13" s="556"/>
      <c r="P13" s="556"/>
      <c r="Q13" s="556"/>
      <c r="R13" s="556"/>
      <c r="S13" s="556"/>
      <c r="T13" s="556"/>
      <c r="U13" s="557"/>
      <c r="V13" s="496" t="s">
        <v>3</v>
      </c>
      <c r="W13" s="374"/>
      <c r="X13" s="377"/>
      <c r="Y13" s="518" t="str">
        <f>IF(ISBLANK(シート1!N9),"",シート1!N9)</f>
        <v/>
      </c>
      <c r="Z13" s="519"/>
      <c r="AA13" s="519"/>
      <c r="AB13" s="519"/>
      <c r="AC13" s="520"/>
    </row>
    <row r="14" spans="1:41" s="73" customFormat="1" ht="18.75" customHeight="1" thickBot="1" x14ac:dyDescent="0.2">
      <c r="B14" s="374"/>
      <c r="C14" s="374"/>
      <c r="D14" s="88">
        <v>2</v>
      </c>
      <c r="E14" s="500"/>
      <c r="F14" s="501"/>
      <c r="G14" s="501"/>
      <c r="H14" s="501"/>
      <c r="I14" s="501"/>
      <c r="J14" s="501"/>
      <c r="K14" s="501"/>
      <c r="L14" s="501"/>
      <c r="M14" s="501"/>
      <c r="N14" s="501"/>
      <c r="O14" s="501"/>
      <c r="P14" s="501"/>
      <c r="Q14" s="501"/>
      <c r="R14" s="501"/>
      <c r="S14" s="501"/>
      <c r="T14" s="501"/>
      <c r="U14" s="502"/>
      <c r="V14" s="496"/>
      <c r="W14" s="374"/>
      <c r="X14" s="377"/>
      <c r="Y14" s="521"/>
      <c r="Z14" s="522"/>
      <c r="AA14" s="522"/>
      <c r="AB14" s="522"/>
      <c r="AC14" s="523"/>
    </row>
    <row r="15" spans="1:41" s="73" customFormat="1" x14ac:dyDescent="0.15">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row>
    <row r="16" spans="1:41" s="73" customFormat="1" ht="22.5" customHeight="1" x14ac:dyDescent="0.15">
      <c r="A16" s="75"/>
      <c r="B16" s="503" t="s">
        <v>33</v>
      </c>
      <c r="C16" s="504"/>
      <c r="D16" s="504"/>
      <c r="E16" s="504"/>
      <c r="F16" s="504"/>
      <c r="G16" s="504"/>
      <c r="H16" s="504"/>
      <c r="I16" s="504"/>
      <c r="J16" s="504"/>
      <c r="K16" s="504"/>
      <c r="L16" s="504"/>
      <c r="M16" s="504"/>
      <c r="N16" s="504"/>
      <c r="O16" s="505"/>
      <c r="P16" s="443" t="s">
        <v>206</v>
      </c>
      <c r="Q16" s="444"/>
      <c r="R16" s="445"/>
      <c r="S16" s="443" t="s">
        <v>205</v>
      </c>
      <c r="T16" s="444"/>
      <c r="U16" s="445"/>
      <c r="V16" s="443" t="s">
        <v>215</v>
      </c>
      <c r="W16" s="444"/>
      <c r="X16" s="445"/>
      <c r="Y16" s="490" t="s">
        <v>35</v>
      </c>
      <c r="Z16" s="490"/>
      <c r="AA16" s="490"/>
      <c r="AB16" s="490"/>
      <c r="AC16" s="490"/>
      <c r="AD16" s="75"/>
      <c r="AE16" s="123"/>
      <c r="AF16" s="95" t="s">
        <v>13</v>
      </c>
      <c r="AG16" s="95" t="s">
        <v>31</v>
      </c>
      <c r="AH16" s="463"/>
      <c r="AI16" s="434" t="s">
        <v>43</v>
      </c>
      <c r="AJ16" s="435"/>
      <c r="AK16" s="434" t="s">
        <v>34</v>
      </c>
      <c r="AL16" s="435"/>
      <c r="AM16" s="434" t="s">
        <v>42</v>
      </c>
      <c r="AN16" s="435"/>
    </row>
    <row r="17" spans="1:53" s="73" customFormat="1" ht="22.5" customHeight="1" thickBot="1" x14ac:dyDescent="0.2">
      <c r="A17" s="75"/>
      <c r="B17" s="506"/>
      <c r="C17" s="507"/>
      <c r="D17" s="507"/>
      <c r="E17" s="507"/>
      <c r="F17" s="507"/>
      <c r="G17" s="507"/>
      <c r="H17" s="507"/>
      <c r="I17" s="507"/>
      <c r="J17" s="507"/>
      <c r="K17" s="507"/>
      <c r="L17" s="507"/>
      <c r="M17" s="507"/>
      <c r="N17" s="507"/>
      <c r="O17" s="508"/>
      <c r="P17" s="446"/>
      <c r="Q17" s="447"/>
      <c r="R17" s="448"/>
      <c r="S17" s="446"/>
      <c r="T17" s="447"/>
      <c r="U17" s="448"/>
      <c r="V17" s="446"/>
      <c r="W17" s="447"/>
      <c r="X17" s="448"/>
      <c r="Y17" s="490"/>
      <c r="Z17" s="490"/>
      <c r="AA17" s="490"/>
      <c r="AB17" s="490"/>
      <c r="AC17" s="490"/>
      <c r="AD17" s="75"/>
      <c r="AE17" s="123"/>
      <c r="AF17" s="96"/>
      <c r="AG17" s="97" t="s">
        <v>32</v>
      </c>
      <c r="AH17" s="464"/>
      <c r="AI17" s="98" t="s">
        <v>44</v>
      </c>
      <c r="AJ17" s="99" t="s">
        <v>45</v>
      </c>
      <c r="AK17" s="98" t="s">
        <v>44</v>
      </c>
      <c r="AL17" s="100" t="s">
        <v>45</v>
      </c>
      <c r="AM17" s="101" t="s">
        <v>171</v>
      </c>
      <c r="AN17" s="100" t="s">
        <v>45</v>
      </c>
    </row>
    <row r="18" spans="1:53" s="73" customFormat="1" ht="30" customHeight="1" thickBot="1" x14ac:dyDescent="0.2">
      <c r="A18" s="75"/>
      <c r="B18" s="485" t="s">
        <v>152</v>
      </c>
      <c r="C18" s="486"/>
      <c r="D18" s="486"/>
      <c r="E18" s="486"/>
      <c r="F18" s="486"/>
      <c r="G18" s="486"/>
      <c r="H18" s="486"/>
      <c r="I18" s="486"/>
      <c r="J18" s="486"/>
      <c r="K18" s="486"/>
      <c r="L18" s="486"/>
      <c r="M18" s="486"/>
      <c r="N18" s="486"/>
      <c r="O18" s="486"/>
      <c r="P18" s="515"/>
      <c r="Q18" s="437"/>
      <c r="R18" s="438"/>
      <c r="S18" s="436"/>
      <c r="T18" s="437"/>
      <c r="U18" s="438"/>
      <c r="V18" s="436"/>
      <c r="W18" s="437"/>
      <c r="X18" s="439"/>
      <c r="Y18" s="440"/>
      <c r="Z18" s="441"/>
      <c r="AA18" s="441"/>
      <c r="AB18" s="441"/>
      <c r="AC18" s="441"/>
      <c r="AD18" s="75"/>
      <c r="AF18" s="95" t="s">
        <v>13</v>
      </c>
      <c r="AG18" s="95" t="s">
        <v>31</v>
      </c>
      <c r="AH18" s="102"/>
      <c r="AI18" s="434" t="s">
        <v>43</v>
      </c>
      <c r="AJ18" s="435"/>
      <c r="AK18" s="434" t="s">
        <v>34</v>
      </c>
      <c r="AL18" s="435"/>
      <c r="AM18" s="434" t="s">
        <v>42</v>
      </c>
      <c r="AN18" s="435"/>
    </row>
    <row r="19" spans="1:53" s="73" customFormat="1" ht="41.25" customHeight="1" x14ac:dyDescent="0.15">
      <c r="A19" s="75"/>
      <c r="B19" s="103" t="s">
        <v>36</v>
      </c>
      <c r="C19" s="461" t="s">
        <v>234</v>
      </c>
      <c r="D19" s="462"/>
      <c r="E19" s="462"/>
      <c r="F19" s="462"/>
      <c r="G19" s="462"/>
      <c r="H19" s="462"/>
      <c r="I19" s="462"/>
      <c r="J19" s="462"/>
      <c r="K19" s="462"/>
      <c r="L19" s="462"/>
      <c r="M19" s="462"/>
      <c r="N19" s="462"/>
      <c r="O19" s="462"/>
      <c r="P19" s="483"/>
      <c r="Q19" s="473"/>
      <c r="R19" s="484"/>
      <c r="S19" s="472"/>
      <c r="T19" s="473"/>
      <c r="U19" s="474"/>
      <c r="V19" s="468"/>
      <c r="W19" s="468"/>
      <c r="X19" s="468"/>
      <c r="Y19" s="459"/>
      <c r="Z19" s="459"/>
      <c r="AA19" s="459"/>
      <c r="AB19" s="459"/>
      <c r="AC19" s="460"/>
      <c r="AD19" s="75"/>
      <c r="AE19" s="123"/>
      <c r="AF19" s="104" t="s">
        <v>172</v>
      </c>
      <c r="AG19" s="105">
        <v>0.33333333333333331</v>
      </c>
      <c r="AH19" s="106"/>
      <c r="AI19" s="107"/>
      <c r="AJ19" s="108"/>
      <c r="AK19" s="109"/>
      <c r="AL19" s="110"/>
      <c r="AM19" s="109"/>
      <c r="AN19" s="252"/>
      <c r="AO19" s="256"/>
      <c r="AP19" s="256"/>
      <c r="AQ19" s="256"/>
      <c r="AR19" s="256"/>
      <c r="AS19" s="256"/>
      <c r="AT19" s="256"/>
      <c r="AU19" s="256"/>
      <c r="AV19" s="256"/>
      <c r="AW19" s="256"/>
      <c r="AX19" s="256"/>
      <c r="AY19" s="256"/>
      <c r="AZ19" s="256"/>
      <c r="BA19" s="256"/>
    </row>
    <row r="20" spans="1:53" s="73" customFormat="1" ht="41.25" customHeight="1" x14ac:dyDescent="0.15">
      <c r="A20" s="75"/>
      <c r="B20" s="103" t="s">
        <v>37</v>
      </c>
      <c r="C20" s="408" t="s">
        <v>256</v>
      </c>
      <c r="D20" s="409"/>
      <c r="E20" s="409"/>
      <c r="F20" s="409"/>
      <c r="G20" s="409"/>
      <c r="H20" s="409"/>
      <c r="I20" s="409"/>
      <c r="J20" s="409"/>
      <c r="K20" s="409"/>
      <c r="L20" s="409"/>
      <c r="M20" s="409"/>
      <c r="N20" s="409"/>
      <c r="O20" s="409"/>
      <c r="P20" s="465"/>
      <c r="Q20" s="466"/>
      <c r="R20" s="467"/>
      <c r="S20" s="469"/>
      <c r="T20" s="466"/>
      <c r="U20" s="470"/>
      <c r="V20" s="471"/>
      <c r="W20" s="471"/>
      <c r="X20" s="471"/>
      <c r="Y20" s="449"/>
      <c r="Z20" s="449"/>
      <c r="AA20" s="449"/>
      <c r="AB20" s="449"/>
      <c r="AC20" s="450"/>
      <c r="AD20" s="75"/>
      <c r="AE20" s="123"/>
      <c r="AF20" s="111" t="s">
        <v>173</v>
      </c>
      <c r="AG20" s="105">
        <v>0.33680555555555558</v>
      </c>
      <c r="AH20" s="106">
        <v>4</v>
      </c>
      <c r="AI20" s="107" t="s">
        <v>174</v>
      </c>
      <c r="AJ20" s="108" t="s">
        <v>47</v>
      </c>
      <c r="AK20" s="107" t="s">
        <v>54</v>
      </c>
      <c r="AL20" s="112" t="s">
        <v>55</v>
      </c>
      <c r="AM20" s="107" t="s">
        <v>56</v>
      </c>
      <c r="AN20" s="253" t="s">
        <v>57</v>
      </c>
      <c r="AO20" s="256"/>
      <c r="AP20" s="256"/>
      <c r="AQ20" s="256"/>
      <c r="AR20" s="256"/>
      <c r="AS20" s="256"/>
      <c r="AT20" s="256"/>
      <c r="AU20" s="256"/>
      <c r="AV20" s="256"/>
      <c r="AW20" s="256"/>
      <c r="AX20" s="256"/>
      <c r="AY20" s="256"/>
      <c r="AZ20" s="256"/>
      <c r="BA20" s="256"/>
    </row>
    <row r="21" spans="1:53" s="73" customFormat="1" ht="41.25" customHeight="1" x14ac:dyDescent="0.15">
      <c r="A21" s="75"/>
      <c r="B21" s="103" t="s">
        <v>38</v>
      </c>
      <c r="C21" s="408" t="s">
        <v>257</v>
      </c>
      <c r="D21" s="409"/>
      <c r="E21" s="409"/>
      <c r="F21" s="409"/>
      <c r="G21" s="409"/>
      <c r="H21" s="409"/>
      <c r="I21" s="409"/>
      <c r="J21" s="409"/>
      <c r="K21" s="409"/>
      <c r="L21" s="409"/>
      <c r="M21" s="409"/>
      <c r="N21" s="409"/>
      <c r="O21" s="409"/>
      <c r="P21" s="465"/>
      <c r="Q21" s="466"/>
      <c r="R21" s="467"/>
      <c r="S21" s="469"/>
      <c r="T21" s="466"/>
      <c r="U21" s="470"/>
      <c r="V21" s="471"/>
      <c r="W21" s="471"/>
      <c r="X21" s="471"/>
      <c r="Y21" s="449"/>
      <c r="Z21" s="449"/>
      <c r="AA21" s="449"/>
      <c r="AB21" s="449"/>
      <c r="AC21" s="450"/>
      <c r="AD21" s="75"/>
      <c r="AE21" s="123"/>
      <c r="AF21" s="81"/>
      <c r="AG21" s="105">
        <v>0.34027777777777801</v>
      </c>
      <c r="AH21" s="113">
        <v>3</v>
      </c>
      <c r="AI21" s="114" t="s">
        <v>175</v>
      </c>
      <c r="AJ21" s="115" t="s">
        <v>176</v>
      </c>
      <c r="AK21" s="114" t="s">
        <v>58</v>
      </c>
      <c r="AL21" s="116" t="s">
        <v>59</v>
      </c>
      <c r="AM21" s="114" t="s">
        <v>60</v>
      </c>
      <c r="AN21" s="254" t="s">
        <v>61</v>
      </c>
      <c r="AO21" s="256"/>
      <c r="AP21" s="256"/>
      <c r="AQ21" s="256"/>
      <c r="AR21" s="256"/>
      <c r="AS21" s="256"/>
      <c r="AT21" s="256"/>
      <c r="AU21" s="256"/>
      <c r="AV21" s="256"/>
      <c r="AW21" s="256"/>
      <c r="AX21" s="256"/>
      <c r="AY21" s="256"/>
      <c r="AZ21" s="256"/>
      <c r="BA21" s="256"/>
    </row>
    <row r="22" spans="1:53" s="73" customFormat="1" ht="41.25" customHeight="1" x14ac:dyDescent="0.15">
      <c r="A22" s="75"/>
      <c r="B22" s="103" t="s">
        <v>39</v>
      </c>
      <c r="C22" s="408" t="s">
        <v>258</v>
      </c>
      <c r="D22" s="409"/>
      <c r="E22" s="409"/>
      <c r="F22" s="409"/>
      <c r="G22" s="409"/>
      <c r="H22" s="409"/>
      <c r="I22" s="409"/>
      <c r="J22" s="409"/>
      <c r="K22" s="409"/>
      <c r="L22" s="409"/>
      <c r="M22" s="409"/>
      <c r="N22" s="409"/>
      <c r="O22" s="409"/>
      <c r="P22" s="465"/>
      <c r="Q22" s="466"/>
      <c r="R22" s="467"/>
      <c r="S22" s="469"/>
      <c r="T22" s="466"/>
      <c r="U22" s="470"/>
      <c r="V22" s="471"/>
      <c r="W22" s="471"/>
      <c r="X22" s="471"/>
      <c r="Y22" s="449"/>
      <c r="Z22" s="449"/>
      <c r="AA22" s="449"/>
      <c r="AB22" s="449"/>
      <c r="AC22" s="450"/>
      <c r="AD22" s="75"/>
      <c r="AE22" s="123"/>
      <c r="AF22" s="81"/>
      <c r="AG22" s="105">
        <v>0.34375</v>
      </c>
      <c r="AH22" s="113">
        <v>2</v>
      </c>
      <c r="AI22" s="114" t="s">
        <v>177</v>
      </c>
      <c r="AJ22" s="115" t="s">
        <v>176</v>
      </c>
      <c r="AK22" s="114" t="s">
        <v>62</v>
      </c>
      <c r="AL22" s="116" t="s">
        <v>63</v>
      </c>
      <c r="AM22" s="114" t="s">
        <v>64</v>
      </c>
      <c r="AN22" s="254" t="s">
        <v>65</v>
      </c>
      <c r="AO22" s="256"/>
      <c r="AP22" s="256"/>
      <c r="AQ22" s="256"/>
      <c r="AR22" s="256"/>
      <c r="AS22" s="256"/>
      <c r="AT22" s="256"/>
      <c r="AU22" s="256"/>
      <c r="AV22" s="256"/>
      <c r="AW22" s="256"/>
      <c r="AX22" s="256"/>
      <c r="AY22" s="256"/>
      <c r="AZ22" s="256"/>
      <c r="BA22" s="256"/>
    </row>
    <row r="23" spans="1:53" s="73" customFormat="1" ht="41.25" customHeight="1" x14ac:dyDescent="0.15">
      <c r="A23" s="75"/>
      <c r="B23" s="103" t="s">
        <v>40</v>
      </c>
      <c r="C23" s="408" t="s">
        <v>259</v>
      </c>
      <c r="D23" s="409"/>
      <c r="E23" s="409"/>
      <c r="F23" s="409"/>
      <c r="G23" s="409"/>
      <c r="H23" s="409"/>
      <c r="I23" s="409"/>
      <c r="J23" s="409"/>
      <c r="K23" s="409"/>
      <c r="L23" s="409"/>
      <c r="M23" s="409"/>
      <c r="N23" s="409"/>
      <c r="O23" s="409"/>
      <c r="P23" s="465"/>
      <c r="Q23" s="466"/>
      <c r="R23" s="467"/>
      <c r="S23" s="469"/>
      <c r="T23" s="466"/>
      <c r="U23" s="470"/>
      <c r="V23" s="471"/>
      <c r="W23" s="471"/>
      <c r="X23" s="471"/>
      <c r="Y23" s="449"/>
      <c r="Z23" s="449"/>
      <c r="AA23" s="449"/>
      <c r="AB23" s="449"/>
      <c r="AC23" s="450"/>
      <c r="AD23" s="75"/>
      <c r="AE23" s="123"/>
      <c r="AF23" s="81"/>
      <c r="AG23" s="105">
        <v>0.34722222222222199</v>
      </c>
      <c r="AH23" s="117">
        <v>1</v>
      </c>
      <c r="AI23" s="118" t="s">
        <v>178</v>
      </c>
      <c r="AJ23" s="99" t="s">
        <v>176</v>
      </c>
      <c r="AK23" s="118" t="s">
        <v>66</v>
      </c>
      <c r="AL23" s="119" t="s">
        <v>67</v>
      </c>
      <c r="AM23" s="118" t="s">
        <v>68</v>
      </c>
      <c r="AN23" s="255" t="s">
        <v>69</v>
      </c>
      <c r="AO23" s="256"/>
      <c r="AP23" s="256"/>
      <c r="AQ23" s="256"/>
      <c r="AR23" s="256"/>
      <c r="AS23" s="256"/>
      <c r="AT23" s="256"/>
      <c r="AU23" s="256"/>
      <c r="AV23" s="256"/>
      <c r="AW23" s="256"/>
      <c r="AX23" s="256"/>
      <c r="AY23" s="256"/>
      <c r="AZ23" s="256"/>
      <c r="BA23" s="256"/>
    </row>
    <row r="24" spans="1:53" s="73" customFormat="1" ht="41.25" customHeight="1" thickBot="1" x14ac:dyDescent="0.2">
      <c r="A24" s="75"/>
      <c r="B24" s="103" t="s">
        <v>41</v>
      </c>
      <c r="C24" s="408" t="s">
        <v>260</v>
      </c>
      <c r="D24" s="409"/>
      <c r="E24" s="409"/>
      <c r="F24" s="409"/>
      <c r="G24" s="409"/>
      <c r="H24" s="409"/>
      <c r="I24" s="409"/>
      <c r="J24" s="409"/>
      <c r="K24" s="409"/>
      <c r="L24" s="409"/>
      <c r="M24" s="409"/>
      <c r="N24" s="409"/>
      <c r="O24" s="409"/>
      <c r="P24" s="550"/>
      <c r="Q24" s="551"/>
      <c r="R24" s="552"/>
      <c r="S24" s="553"/>
      <c r="T24" s="551"/>
      <c r="U24" s="554"/>
      <c r="V24" s="542"/>
      <c r="W24" s="542"/>
      <c r="X24" s="542"/>
      <c r="Y24" s="538"/>
      <c r="Z24" s="538"/>
      <c r="AA24" s="538"/>
      <c r="AB24" s="538"/>
      <c r="AC24" s="539"/>
      <c r="AD24" s="75"/>
      <c r="AE24" s="123"/>
      <c r="AF24" s="81"/>
      <c r="AG24" s="105">
        <v>0.35069444444444497</v>
      </c>
      <c r="AH24" s="120"/>
      <c r="AI24" s="81"/>
      <c r="AJ24" s="81"/>
      <c r="AK24" s="120"/>
      <c r="AL24" s="81"/>
      <c r="AM24" s="120"/>
      <c r="AN24" s="120"/>
      <c r="AO24" s="256"/>
      <c r="AP24" s="256"/>
      <c r="AQ24" s="256"/>
      <c r="AR24" s="256"/>
      <c r="AS24" s="256"/>
      <c r="AT24" s="256"/>
      <c r="AU24" s="256"/>
      <c r="AV24" s="256"/>
      <c r="AW24" s="256"/>
      <c r="AX24" s="256"/>
      <c r="AY24" s="256"/>
      <c r="AZ24" s="256"/>
      <c r="BA24" s="256"/>
    </row>
    <row r="25" spans="1:53" s="73" customFormat="1" ht="41.25" customHeight="1" x14ac:dyDescent="0.15">
      <c r="A25" s="75"/>
      <c r="B25" s="103"/>
      <c r="C25" s="408"/>
      <c r="D25" s="409"/>
      <c r="E25" s="409"/>
      <c r="F25" s="409"/>
      <c r="G25" s="409"/>
      <c r="H25" s="409"/>
      <c r="I25" s="409"/>
      <c r="J25" s="409"/>
      <c r="K25" s="409"/>
      <c r="L25" s="409"/>
      <c r="M25" s="409"/>
      <c r="N25" s="409"/>
      <c r="O25" s="409"/>
      <c r="P25" s="531"/>
      <c r="Q25" s="532"/>
      <c r="R25" s="533"/>
      <c r="S25" s="534"/>
      <c r="T25" s="532"/>
      <c r="U25" s="532"/>
      <c r="V25" s="535"/>
      <c r="W25" s="535"/>
      <c r="X25" s="535"/>
      <c r="Y25" s="536"/>
      <c r="Z25" s="536"/>
      <c r="AA25" s="536"/>
      <c r="AB25" s="536"/>
      <c r="AC25" s="537"/>
      <c r="AD25" s="75"/>
      <c r="AE25" s="123"/>
      <c r="AF25" s="81"/>
      <c r="AG25" s="105">
        <v>0.35416666666666702</v>
      </c>
      <c r="AH25" s="120"/>
      <c r="AI25" s="81"/>
      <c r="AJ25" s="81"/>
      <c r="AK25" s="120"/>
      <c r="AL25" s="81"/>
      <c r="AM25" s="120"/>
      <c r="AN25" s="120"/>
    </row>
    <row r="26" spans="1:53" s="73" customFormat="1" ht="41.25" customHeight="1" x14ac:dyDescent="0.15">
      <c r="A26" s="75"/>
      <c r="B26" s="103"/>
      <c r="C26" s="408"/>
      <c r="D26" s="409"/>
      <c r="E26" s="409"/>
      <c r="F26" s="409"/>
      <c r="G26" s="409"/>
      <c r="H26" s="409"/>
      <c r="I26" s="409"/>
      <c r="J26" s="409"/>
      <c r="K26" s="409"/>
      <c r="L26" s="409"/>
      <c r="M26" s="409"/>
      <c r="N26" s="409"/>
      <c r="O26" s="409"/>
      <c r="P26" s="540"/>
      <c r="Q26" s="527"/>
      <c r="R26" s="541"/>
      <c r="S26" s="526"/>
      <c r="T26" s="527"/>
      <c r="U26" s="527"/>
      <c r="V26" s="528"/>
      <c r="W26" s="528"/>
      <c r="X26" s="528"/>
      <c r="Y26" s="529"/>
      <c r="Z26" s="529"/>
      <c r="AA26" s="529"/>
      <c r="AB26" s="529"/>
      <c r="AC26" s="530"/>
      <c r="AD26" s="75"/>
      <c r="AE26" s="123"/>
      <c r="AF26" s="81"/>
      <c r="AG26" s="105">
        <v>0.35763888888888901</v>
      </c>
      <c r="AH26" s="120"/>
      <c r="AI26" s="81"/>
      <c r="AJ26" s="81"/>
      <c r="AK26" s="120"/>
      <c r="AL26" s="81"/>
      <c r="AM26" s="120"/>
      <c r="AN26" s="120"/>
    </row>
    <row r="27" spans="1:53" s="73" customFormat="1" ht="41.25" customHeight="1" x14ac:dyDescent="0.15">
      <c r="A27" s="75"/>
      <c r="B27" s="103"/>
      <c r="C27" s="408"/>
      <c r="D27" s="409"/>
      <c r="E27" s="409"/>
      <c r="F27" s="409"/>
      <c r="G27" s="409"/>
      <c r="H27" s="409"/>
      <c r="I27" s="409"/>
      <c r="J27" s="409"/>
      <c r="K27" s="409"/>
      <c r="L27" s="409"/>
      <c r="M27" s="409"/>
      <c r="N27" s="409"/>
      <c r="O27" s="409"/>
      <c r="P27" s="540"/>
      <c r="Q27" s="527"/>
      <c r="R27" s="541"/>
      <c r="S27" s="526"/>
      <c r="T27" s="527"/>
      <c r="U27" s="527"/>
      <c r="V27" s="528"/>
      <c r="W27" s="528"/>
      <c r="X27" s="528"/>
      <c r="Y27" s="529"/>
      <c r="Z27" s="529"/>
      <c r="AA27" s="529"/>
      <c r="AB27" s="529"/>
      <c r="AC27" s="530"/>
      <c r="AD27" s="75"/>
      <c r="AE27" s="123"/>
      <c r="AF27" s="81"/>
      <c r="AG27" s="105">
        <v>0.36111111111111099</v>
      </c>
      <c r="AH27" s="120"/>
      <c r="AI27" s="81"/>
      <c r="AJ27" s="81"/>
      <c r="AK27" s="120"/>
      <c r="AL27" s="81"/>
      <c r="AM27" s="120"/>
      <c r="AN27" s="120"/>
    </row>
    <row r="28" spans="1:53" s="73" customFormat="1" ht="41.25" customHeight="1" x14ac:dyDescent="0.15">
      <c r="A28" s="75"/>
      <c r="B28" s="103"/>
      <c r="C28" s="408"/>
      <c r="D28" s="409"/>
      <c r="E28" s="409"/>
      <c r="F28" s="409"/>
      <c r="G28" s="409"/>
      <c r="H28" s="409"/>
      <c r="I28" s="409"/>
      <c r="J28" s="409"/>
      <c r="K28" s="409"/>
      <c r="L28" s="409"/>
      <c r="M28" s="409"/>
      <c r="N28" s="409"/>
      <c r="O28" s="409"/>
      <c r="P28" s="543"/>
      <c r="Q28" s="544"/>
      <c r="R28" s="545"/>
      <c r="S28" s="546"/>
      <c r="T28" s="544"/>
      <c r="U28" s="544"/>
      <c r="V28" s="547"/>
      <c r="W28" s="547"/>
      <c r="X28" s="547"/>
      <c r="Y28" s="548"/>
      <c r="Z28" s="548"/>
      <c r="AA28" s="548"/>
      <c r="AB28" s="548"/>
      <c r="AC28" s="549"/>
      <c r="AD28" s="75"/>
      <c r="AE28" s="123"/>
      <c r="AF28" s="81"/>
      <c r="AG28" s="105">
        <v>0.36458333333333398</v>
      </c>
      <c r="AH28" s="120"/>
      <c r="AI28" s="81"/>
      <c r="AJ28" s="81"/>
      <c r="AK28" s="120"/>
      <c r="AL28" s="81"/>
      <c r="AM28" s="120"/>
      <c r="AN28" s="120"/>
    </row>
    <row r="29" spans="1:53" s="256" customFormat="1" ht="41.25" customHeight="1" x14ac:dyDescent="0.15">
      <c r="A29" s="75"/>
      <c r="B29" s="281"/>
      <c r="C29" s="428"/>
      <c r="D29" s="429"/>
      <c r="E29" s="429"/>
      <c r="F29" s="429"/>
      <c r="G29" s="429"/>
      <c r="H29" s="429"/>
      <c r="I29" s="429"/>
      <c r="J29" s="429"/>
      <c r="K29" s="429"/>
      <c r="L29" s="429"/>
      <c r="M29" s="429"/>
      <c r="N29" s="429"/>
      <c r="O29" s="430"/>
      <c r="P29" s="433"/>
      <c r="Q29" s="431"/>
      <c r="R29" s="431"/>
      <c r="S29" s="431"/>
      <c r="T29" s="431"/>
      <c r="U29" s="432"/>
      <c r="V29" s="431"/>
      <c r="W29" s="431"/>
      <c r="X29" s="431"/>
      <c r="Y29" s="442"/>
      <c r="Z29" s="442"/>
      <c r="AA29" s="442"/>
      <c r="AB29" s="442"/>
      <c r="AC29" s="442"/>
      <c r="AD29" s="75"/>
      <c r="AE29" s="123"/>
      <c r="AF29" s="81"/>
      <c r="AG29" s="105">
        <v>0.36805555555555602</v>
      </c>
      <c r="AH29" s="81"/>
      <c r="AI29" s="81"/>
      <c r="AJ29" s="81"/>
      <c r="AK29" s="81"/>
      <c r="AL29" s="81"/>
      <c r="AM29" s="81"/>
      <c r="AN29" s="81"/>
    </row>
    <row r="30" spans="1:53" s="256" customFormat="1" ht="8.25" customHeight="1" x14ac:dyDescent="0.15">
      <c r="A30" s="75"/>
      <c r="B30" s="122"/>
      <c r="C30" s="75"/>
      <c r="D30" s="75"/>
      <c r="E30" s="75"/>
      <c r="F30" s="75"/>
      <c r="G30" s="75"/>
      <c r="H30" s="75"/>
      <c r="I30" s="75"/>
      <c r="J30" s="75"/>
      <c r="K30" s="75"/>
      <c r="L30" s="75"/>
      <c r="M30" s="73"/>
      <c r="N30" s="73"/>
      <c r="O30" s="73"/>
      <c r="P30" s="75"/>
      <c r="Q30" s="75"/>
      <c r="R30" s="75"/>
      <c r="S30" s="75"/>
      <c r="T30" s="75"/>
      <c r="U30" s="75"/>
      <c r="V30" s="75"/>
      <c r="W30" s="75"/>
      <c r="X30" s="75"/>
      <c r="Y30" s="75"/>
      <c r="Z30" s="75"/>
      <c r="AA30" s="75"/>
      <c r="AB30" s="75"/>
      <c r="AC30" s="75"/>
      <c r="AD30" s="75"/>
      <c r="AE30" s="123"/>
      <c r="AF30" s="81"/>
      <c r="AG30" s="105">
        <v>0.37152777777777801</v>
      </c>
      <c r="AH30" s="81"/>
      <c r="AI30" s="81"/>
      <c r="AJ30" s="81"/>
      <c r="AK30" s="81"/>
      <c r="AL30" s="81"/>
      <c r="AM30" s="81"/>
      <c r="AN30" s="81"/>
    </row>
    <row r="31" spans="1:53" s="256" customFormat="1" ht="15.75" customHeight="1" x14ac:dyDescent="0.15">
      <c r="A31" s="75"/>
      <c r="B31" s="509" t="s">
        <v>335</v>
      </c>
      <c r="C31" s="510"/>
      <c r="D31" s="510"/>
      <c r="E31" s="510"/>
      <c r="F31" s="510"/>
      <c r="G31" s="510"/>
      <c r="H31" s="510"/>
      <c r="I31" s="510"/>
      <c r="J31" s="510"/>
      <c r="K31" s="510"/>
      <c r="L31" s="510"/>
      <c r="M31" s="510"/>
      <c r="N31" s="510"/>
      <c r="O31" s="510"/>
      <c r="P31" s="510"/>
      <c r="Q31" s="510"/>
      <c r="R31" s="510"/>
      <c r="S31" s="510"/>
      <c r="T31" s="510"/>
      <c r="U31" s="510"/>
      <c r="V31" s="510"/>
      <c r="W31" s="510"/>
      <c r="X31" s="510"/>
      <c r="Y31" s="510"/>
      <c r="Z31" s="510"/>
      <c r="AA31" s="510"/>
      <c r="AB31" s="510"/>
      <c r="AC31" s="511"/>
      <c r="AD31" s="75"/>
      <c r="AE31" s="123"/>
      <c r="AF31" s="81"/>
      <c r="AG31" s="105">
        <v>0.375</v>
      </c>
      <c r="AH31" s="81"/>
      <c r="AI31" s="81"/>
      <c r="AJ31" s="81"/>
      <c r="AK31" s="81"/>
      <c r="AL31" s="81"/>
      <c r="AM31" s="81"/>
      <c r="AN31" s="81"/>
    </row>
    <row r="32" spans="1:53" s="256" customFormat="1" ht="15.75" customHeight="1" x14ac:dyDescent="0.15">
      <c r="A32" s="75"/>
      <c r="B32" s="512" t="s">
        <v>336</v>
      </c>
      <c r="C32" s="513"/>
      <c r="D32" s="513"/>
      <c r="E32" s="513"/>
      <c r="F32" s="513"/>
      <c r="G32" s="513"/>
      <c r="H32" s="513"/>
      <c r="I32" s="513"/>
      <c r="J32" s="513"/>
      <c r="K32" s="513"/>
      <c r="L32" s="513"/>
      <c r="M32" s="513"/>
      <c r="N32" s="513"/>
      <c r="O32" s="513"/>
      <c r="P32" s="513"/>
      <c r="Q32" s="513"/>
      <c r="R32" s="513"/>
      <c r="S32" s="513"/>
      <c r="T32" s="513"/>
      <c r="U32" s="513"/>
      <c r="V32" s="513"/>
      <c r="W32" s="513"/>
      <c r="X32" s="513"/>
      <c r="Y32" s="513"/>
      <c r="Z32" s="513"/>
      <c r="AA32" s="513"/>
      <c r="AB32" s="513"/>
      <c r="AC32" s="514"/>
      <c r="AD32" s="75"/>
      <c r="AE32" s="123"/>
      <c r="AF32" s="81"/>
      <c r="AG32" s="105">
        <v>0.37847222222222299</v>
      </c>
      <c r="AH32" s="81"/>
      <c r="AI32" s="81"/>
      <c r="AJ32" s="81"/>
      <c r="AK32" s="81"/>
      <c r="AL32" s="81"/>
      <c r="AM32" s="81"/>
      <c r="AN32" s="81"/>
    </row>
    <row r="33" spans="1:33" s="81" customFormat="1" ht="15.75" customHeight="1" x14ac:dyDescent="0.15">
      <c r="A33" s="75"/>
      <c r="B33" s="122"/>
      <c r="C33" s="75"/>
      <c r="D33" s="75"/>
      <c r="E33" s="75"/>
      <c r="F33" s="75"/>
      <c r="G33" s="75"/>
      <c r="H33" s="75"/>
      <c r="I33" s="75"/>
      <c r="J33" s="75"/>
      <c r="K33" s="75"/>
      <c r="L33" s="75"/>
      <c r="M33" s="73"/>
      <c r="N33" s="73"/>
      <c r="O33" s="73"/>
      <c r="P33" s="75"/>
      <c r="Q33" s="75"/>
      <c r="R33" s="75"/>
      <c r="S33" s="75"/>
      <c r="T33" s="75"/>
      <c r="U33" s="75"/>
      <c r="V33" s="75"/>
      <c r="W33" s="75"/>
      <c r="X33" s="75"/>
      <c r="Y33" s="75"/>
      <c r="Z33" s="75"/>
      <c r="AA33" s="75"/>
      <c r="AB33" s="75"/>
      <c r="AC33" s="75"/>
      <c r="AD33" s="75"/>
      <c r="AE33" s="123"/>
      <c r="AG33" s="105">
        <v>0.38194444444444497</v>
      </c>
    </row>
    <row r="34" spans="1:33" s="28" customFormat="1" ht="15.75" customHeight="1" x14ac:dyDescent="0.15">
      <c r="A34" s="5"/>
      <c r="B34" s="122"/>
      <c r="C34" s="75"/>
      <c r="D34" s="75"/>
      <c r="E34" s="75"/>
      <c r="F34" s="75"/>
      <c r="G34" s="75"/>
      <c r="H34" s="75"/>
      <c r="I34" s="75"/>
      <c r="J34" s="75"/>
      <c r="K34" s="75"/>
      <c r="L34" s="75"/>
      <c r="M34" s="73"/>
      <c r="N34" s="73"/>
      <c r="O34" s="73"/>
      <c r="P34" s="5"/>
      <c r="Q34" s="5"/>
      <c r="R34" s="5"/>
      <c r="S34" s="5"/>
      <c r="T34" s="5"/>
      <c r="U34" s="5"/>
      <c r="V34" s="5"/>
      <c r="W34" s="5"/>
      <c r="X34" s="5"/>
      <c r="Y34" s="5"/>
      <c r="Z34" s="5"/>
      <c r="AA34" s="5"/>
      <c r="AB34" s="5"/>
      <c r="AC34" s="5"/>
      <c r="AD34" s="5"/>
      <c r="AE34" s="8"/>
      <c r="AG34" s="105">
        <v>0.38541666666666702</v>
      </c>
    </row>
    <row r="35" spans="1:33" s="28" customFormat="1" ht="15.75" customHeight="1" x14ac:dyDescent="0.15">
      <c r="A35" s="5"/>
      <c r="B35" s="122"/>
      <c r="C35" s="75"/>
      <c r="D35" s="75"/>
      <c r="E35" s="75"/>
      <c r="F35" s="75"/>
      <c r="G35" s="75"/>
      <c r="H35" s="75"/>
      <c r="I35" s="75"/>
      <c r="J35" s="75"/>
      <c r="K35" s="75"/>
      <c r="L35" s="75"/>
      <c r="M35" s="73"/>
      <c r="N35" s="73"/>
      <c r="O35" s="73"/>
      <c r="P35" s="5"/>
      <c r="Q35" s="5"/>
      <c r="R35" s="5"/>
      <c r="S35" s="5"/>
      <c r="T35" s="5"/>
      <c r="U35" s="5"/>
      <c r="V35" s="5"/>
      <c r="W35" s="5"/>
      <c r="X35" s="5"/>
      <c r="Y35" s="5"/>
      <c r="Z35" s="5"/>
      <c r="AA35" s="5"/>
      <c r="AB35" s="5"/>
      <c r="AC35" s="5"/>
      <c r="AD35" s="5"/>
      <c r="AE35" s="8"/>
      <c r="AG35" s="105">
        <v>0.38888888888889001</v>
      </c>
    </row>
    <row r="36" spans="1:33" s="28" customFormat="1" ht="15.75" customHeight="1" x14ac:dyDescent="0.15">
      <c r="A36" s="5"/>
      <c r="B36" s="122"/>
      <c r="C36" s="75"/>
      <c r="D36" s="75"/>
      <c r="E36" s="75"/>
      <c r="F36" s="75"/>
      <c r="G36" s="75"/>
      <c r="H36" s="75"/>
      <c r="I36" s="75"/>
      <c r="J36" s="75"/>
      <c r="K36" s="75"/>
      <c r="L36" s="75"/>
      <c r="M36" s="73"/>
      <c r="N36" s="73"/>
      <c r="O36" s="73"/>
      <c r="P36" s="5"/>
      <c r="Q36" s="5"/>
      <c r="R36" s="5"/>
      <c r="S36" s="5"/>
      <c r="T36" s="5"/>
      <c r="U36" s="5"/>
      <c r="V36" s="5"/>
      <c r="W36" s="5"/>
      <c r="X36" s="5"/>
      <c r="Y36" s="5"/>
      <c r="Z36" s="5"/>
      <c r="AA36" s="5"/>
      <c r="AB36" s="5"/>
      <c r="AC36" s="5"/>
      <c r="AD36" s="5"/>
      <c r="AE36" s="8"/>
      <c r="AG36" s="105">
        <v>0.39236111111111199</v>
      </c>
    </row>
    <row r="37" spans="1:33" s="28" customFormat="1" ht="15.75" customHeight="1" x14ac:dyDescent="0.15">
      <c r="A37" s="5"/>
      <c r="B37" s="122"/>
      <c r="C37" s="75"/>
      <c r="D37" s="75"/>
      <c r="E37" s="75"/>
      <c r="F37" s="75"/>
      <c r="G37" s="75"/>
      <c r="H37" s="75"/>
      <c r="I37" s="75"/>
      <c r="J37" s="75"/>
      <c r="K37" s="75"/>
      <c r="L37" s="75"/>
      <c r="M37" s="73"/>
      <c r="N37" s="73"/>
      <c r="O37" s="73"/>
      <c r="P37" s="5"/>
      <c r="Q37" s="5"/>
      <c r="R37" s="5"/>
      <c r="S37" s="5"/>
      <c r="T37" s="5"/>
      <c r="U37" s="5"/>
      <c r="V37" s="5"/>
      <c r="W37" s="5"/>
      <c r="X37" s="5"/>
      <c r="Y37" s="5"/>
      <c r="Z37" s="5"/>
      <c r="AA37" s="5"/>
      <c r="AB37" s="5"/>
      <c r="AC37" s="5"/>
      <c r="AD37" s="5"/>
      <c r="AE37" s="8"/>
      <c r="AG37" s="105">
        <v>0.39583333333333398</v>
      </c>
    </row>
    <row r="38" spans="1:33" s="28" customFormat="1" ht="15.75" customHeight="1" x14ac:dyDescent="0.15">
      <c r="A38" s="5"/>
      <c r="B38" s="122"/>
      <c r="C38" s="75"/>
      <c r="D38" s="75"/>
      <c r="E38" s="75"/>
      <c r="F38" s="75"/>
      <c r="G38" s="75"/>
      <c r="H38" s="75"/>
      <c r="I38" s="75"/>
      <c r="J38" s="75"/>
      <c r="K38" s="75"/>
      <c r="L38" s="75"/>
      <c r="M38" s="73"/>
      <c r="N38" s="73"/>
      <c r="O38" s="73"/>
      <c r="P38" s="5"/>
      <c r="Q38" s="5"/>
      <c r="R38" s="5"/>
      <c r="S38" s="5"/>
      <c r="T38" s="5"/>
      <c r="U38" s="5"/>
      <c r="V38" s="5"/>
      <c r="W38" s="5"/>
      <c r="X38" s="5"/>
      <c r="Y38" s="5"/>
      <c r="Z38" s="5"/>
      <c r="AA38" s="5"/>
      <c r="AB38" s="5"/>
      <c r="AC38" s="5"/>
      <c r="AD38" s="5"/>
      <c r="AE38" s="8"/>
      <c r="AG38" s="105">
        <v>0.39930555555555602</v>
      </c>
    </row>
    <row r="39" spans="1:33" s="28" customFormat="1" ht="15.75" customHeight="1" x14ac:dyDescent="0.15">
      <c r="A39" s="5"/>
      <c r="B39" s="122"/>
      <c r="C39" s="75"/>
      <c r="D39" s="75"/>
      <c r="E39" s="75"/>
      <c r="F39" s="75"/>
      <c r="G39" s="75"/>
      <c r="H39" s="75"/>
      <c r="I39" s="75"/>
      <c r="J39" s="75"/>
      <c r="K39" s="75"/>
      <c r="L39" s="75"/>
      <c r="M39" s="73"/>
      <c r="N39" s="73"/>
      <c r="O39" s="73"/>
      <c r="P39" s="5"/>
      <c r="Q39" s="5"/>
      <c r="R39" s="5"/>
      <c r="S39" s="5"/>
      <c r="T39" s="5"/>
      <c r="U39" s="5"/>
      <c r="V39" s="5"/>
      <c r="W39" s="5"/>
      <c r="X39" s="5"/>
      <c r="Y39" s="5"/>
      <c r="Z39" s="5"/>
      <c r="AA39" s="5"/>
      <c r="AB39" s="5"/>
      <c r="AC39" s="5"/>
      <c r="AD39" s="5"/>
      <c r="AE39" s="8"/>
      <c r="AG39" s="105">
        <v>0.40277777777777901</v>
      </c>
    </row>
    <row r="40" spans="1:33" s="28" customFormat="1" ht="15.75" customHeight="1" x14ac:dyDescent="0.15">
      <c r="A40" s="5"/>
      <c r="B40" s="122"/>
      <c r="C40" s="75"/>
      <c r="D40" s="75"/>
      <c r="E40" s="75"/>
      <c r="F40" s="75"/>
      <c r="G40" s="75"/>
      <c r="H40" s="75"/>
      <c r="I40" s="75"/>
      <c r="J40" s="75"/>
      <c r="K40" s="75"/>
      <c r="L40" s="75"/>
      <c r="M40" s="73"/>
      <c r="N40" s="73"/>
      <c r="O40" s="73"/>
      <c r="P40" s="5"/>
      <c r="Q40" s="5"/>
      <c r="R40" s="5"/>
      <c r="S40" s="5"/>
      <c r="T40" s="5"/>
      <c r="U40" s="5"/>
      <c r="V40" s="5"/>
      <c r="W40" s="5"/>
      <c r="X40" s="5"/>
      <c r="Y40" s="5"/>
      <c r="Z40" s="5"/>
      <c r="AA40" s="5"/>
      <c r="AB40" s="5"/>
      <c r="AC40" s="5"/>
      <c r="AD40" s="5"/>
      <c r="AE40" s="8"/>
      <c r="AG40" s="105">
        <v>0.406250000000001</v>
      </c>
    </row>
    <row r="41" spans="1:33" s="28" customFormat="1" ht="15.75" customHeight="1" x14ac:dyDescent="0.1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105">
        <v>0.40972222222222299</v>
      </c>
    </row>
    <row r="42" spans="1:33" s="28" customFormat="1" ht="15.75" customHeight="1" x14ac:dyDescent="0.1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105">
        <v>0.41319444444444497</v>
      </c>
    </row>
    <row r="43" spans="1:33" s="28" customFormat="1" ht="15.75" customHeight="1" x14ac:dyDescent="0.1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105">
        <v>0.41666666666666802</v>
      </c>
    </row>
    <row r="44" spans="1:33" s="28" customFormat="1" ht="15.75" customHeight="1" x14ac:dyDescent="0.1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105">
        <v>0.42013888888889001</v>
      </c>
    </row>
    <row r="45" spans="1:33" s="28" customFormat="1" ht="15.75" customHeight="1" x14ac:dyDescent="0.1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105">
        <v>0.42361111111111199</v>
      </c>
    </row>
    <row r="46" spans="1:33" s="28" customFormat="1" ht="15.75" customHeight="1" x14ac:dyDescent="0.1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105">
        <v>0.42708333333333398</v>
      </c>
    </row>
    <row r="47" spans="1:33" s="28" customFormat="1" ht="15.75" customHeight="1" x14ac:dyDescent="0.1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105">
        <v>0.43055555555555702</v>
      </c>
    </row>
    <row r="48" spans="1:33" s="28" customFormat="1" ht="15.75" customHeight="1" x14ac:dyDescent="0.1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105">
        <v>0.43402777777777901</v>
      </c>
    </row>
    <row r="49" spans="1:33" s="28" customFormat="1" ht="15.75" customHeight="1" x14ac:dyDescent="0.1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105">
        <v>0.437500000000001</v>
      </c>
    </row>
    <row r="50" spans="1:33" s="28" customFormat="1" ht="15.75" customHeight="1"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105">
        <v>0.44097222222222299</v>
      </c>
    </row>
    <row r="51" spans="1:33" s="28" customFormat="1" ht="15.75" customHeight="1"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105">
        <v>0.44444444444444497</v>
      </c>
    </row>
    <row r="52" spans="1:33" s="28" customFormat="1" ht="15.75" customHeight="1"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105">
        <v>0.44791666666666802</v>
      </c>
    </row>
    <row r="53" spans="1:33" s="28" customFormat="1" ht="15.75" customHeight="1"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105">
        <v>0.45138888888889001</v>
      </c>
    </row>
    <row r="54" spans="1:33" s="28" customFormat="1" ht="15.75" customHeight="1"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105">
        <v>0.45486111111111199</v>
      </c>
    </row>
    <row r="55" spans="1:33" s="28" customFormat="1" ht="15.75" customHeight="1"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105">
        <v>0.45833333333333498</v>
      </c>
    </row>
    <row r="56" spans="1:33" s="28" customFormat="1" ht="15.75" customHeight="1"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105">
        <v>0.46180555555555702</v>
      </c>
    </row>
    <row r="57" spans="1:33" s="28" customFormat="1" ht="15.75" customHeight="1"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105">
        <v>0.46527777777777901</v>
      </c>
    </row>
    <row r="58" spans="1:33" s="28" customFormat="1" ht="15.75" customHeight="1"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105">
        <v>0.468750000000001</v>
      </c>
    </row>
    <row r="59" spans="1:33" s="28" customFormat="1" ht="15.75" customHeight="1"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105">
        <v>0.47222222222222399</v>
      </c>
    </row>
    <row r="60" spans="1:33" s="28" customFormat="1" ht="15.75" customHeight="1"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105">
        <v>0.47569444444444597</v>
      </c>
    </row>
    <row r="61" spans="1:33" s="28" customFormat="1" ht="15.75" customHeight="1"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105">
        <v>0.47916666666666802</v>
      </c>
    </row>
    <row r="62" spans="1:33" s="28" customFormat="1" ht="15.75" customHeight="1"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105">
        <v>0.48263888888889001</v>
      </c>
    </row>
    <row r="63" spans="1:33" s="28" customFormat="1" ht="15.75" customHeight="1"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105">
        <v>0.48611111111111299</v>
      </c>
    </row>
    <row r="64" spans="1:33" s="28" customFormat="1" ht="15.75" customHeight="1"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105">
        <v>0.48958333333333498</v>
      </c>
    </row>
    <row r="65" spans="1:33" s="28" customFormat="1" ht="15.75" customHeight="1"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105">
        <v>0.49305555555555702</v>
      </c>
    </row>
    <row r="66" spans="1:33" s="28" customFormat="1" ht="15.75" customHeight="1"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105">
        <v>0.49652777777777901</v>
      </c>
    </row>
    <row r="67" spans="1:33" s="28" customFormat="1" ht="15.75" customHeight="1"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105">
        <v>0.500000000000002</v>
      </c>
    </row>
    <row r="68" spans="1:33" s="28" customFormat="1" ht="15.75" customHeight="1"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105">
        <v>0.50347222222222399</v>
      </c>
    </row>
    <row r="69" spans="1:33" s="28" customFormat="1" ht="15.75" customHeight="1"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105">
        <v>0.50694444444444597</v>
      </c>
    </row>
    <row r="70" spans="1:33" s="28"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105">
        <v>0.51041666666666896</v>
      </c>
    </row>
    <row r="71" spans="1:33" s="28"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105">
        <v>0.51388888888889095</v>
      </c>
    </row>
    <row r="72" spans="1:33" s="28"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105">
        <v>0.51736111111111305</v>
      </c>
    </row>
    <row r="73" spans="1:33" s="28"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105">
        <v>0.52083333333333504</v>
      </c>
    </row>
    <row r="74" spans="1:33" s="28"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105">
        <v>0.52430555555555802</v>
      </c>
    </row>
    <row r="75" spans="1:33" s="28"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105">
        <v>0.52777777777778001</v>
      </c>
    </row>
    <row r="76" spans="1:33" s="28"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105">
        <v>0.531250000000002</v>
      </c>
    </row>
    <row r="77" spans="1:33" s="28"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105">
        <v>0.53472222222222399</v>
      </c>
    </row>
    <row r="78" spans="1:33" s="28"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105">
        <v>0.53819444444444697</v>
      </c>
    </row>
    <row r="79" spans="1:33" s="28"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105">
        <v>0.54166666666666896</v>
      </c>
    </row>
    <row r="80" spans="1:33" s="28"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105">
        <v>0.54513888888889095</v>
      </c>
    </row>
    <row r="81" spans="1:33" s="28"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105">
        <v>0.54861111111111305</v>
      </c>
    </row>
    <row r="82" spans="1:33" s="28"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105">
        <v>0.55208333333333603</v>
      </c>
    </row>
    <row r="83" spans="1:33" s="28"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105">
        <v>0.55555555555555802</v>
      </c>
    </row>
    <row r="84" spans="1:33" s="28"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105">
        <v>0.55902777777778001</v>
      </c>
    </row>
    <row r="85" spans="1:33" s="28"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105">
        <v>0.562500000000003</v>
      </c>
    </row>
    <row r="86" spans="1:33" s="28"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105">
        <v>0.56597222222222499</v>
      </c>
    </row>
    <row r="87" spans="1:33" s="28"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105">
        <v>0.56944444444444697</v>
      </c>
    </row>
    <row r="88" spans="1:33" s="28"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105">
        <v>0.57291666666666896</v>
      </c>
    </row>
    <row r="89" spans="1:33" s="28"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105">
        <v>0.57638888888889195</v>
      </c>
    </row>
    <row r="90" spans="1:33" s="28"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105">
        <v>0.57986111111111405</v>
      </c>
    </row>
    <row r="91" spans="1:33" s="28"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105">
        <v>0.58333333333333603</v>
      </c>
    </row>
    <row r="92" spans="1:33" s="28"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105">
        <v>0.58680555555555802</v>
      </c>
    </row>
    <row r="93" spans="1:33" s="28"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105">
        <v>0.59027777777778101</v>
      </c>
    </row>
    <row r="94" spans="1:33" s="28"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105">
        <v>0.593750000000003</v>
      </c>
    </row>
    <row r="95" spans="1:33" s="28"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105">
        <v>0.59722222222222499</v>
      </c>
    </row>
    <row r="96" spans="1:33" s="28"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105">
        <v>0.60069444444444697</v>
      </c>
    </row>
    <row r="97" spans="1:33" s="28"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105">
        <v>0.60416666666666996</v>
      </c>
    </row>
    <row r="98" spans="1:33" s="28"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105">
        <v>0.60763888888889195</v>
      </c>
    </row>
    <row r="99" spans="1:33" s="28"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105">
        <v>0.61111111111111405</v>
      </c>
    </row>
    <row r="100" spans="1:33" s="28"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105">
        <v>0.61458333333333603</v>
      </c>
    </row>
    <row r="101" spans="1:33" s="28"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105">
        <v>0.61805555555555902</v>
      </c>
    </row>
    <row r="102" spans="1:33" s="28"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105">
        <v>0.62152777777778101</v>
      </c>
    </row>
    <row r="103" spans="1:33" s="28"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105">
        <v>0.625000000000003</v>
      </c>
    </row>
    <row r="104" spans="1:33" s="28"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105">
        <v>0.62847222222222598</v>
      </c>
    </row>
    <row r="105" spans="1:33" s="28"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105">
        <v>0.63194444444444797</v>
      </c>
    </row>
    <row r="106" spans="1:33" s="28"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105">
        <v>0.63541666666666996</v>
      </c>
    </row>
    <row r="107" spans="1:33" s="28"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105">
        <v>0.63888888888889195</v>
      </c>
    </row>
    <row r="108" spans="1:33" s="28"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105">
        <v>0.64236111111111505</v>
      </c>
    </row>
    <row r="109" spans="1:33" s="28"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105">
        <v>0.64583333333333703</v>
      </c>
    </row>
    <row r="110" spans="1:33" s="28"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105">
        <v>0.64930555555555902</v>
      </c>
    </row>
    <row r="111" spans="1:33" s="28"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105">
        <v>0.65277777777778101</v>
      </c>
    </row>
    <row r="112" spans="1:33" s="28"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105">
        <v>0.656250000000004</v>
      </c>
    </row>
    <row r="113" spans="1:33" s="28"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105">
        <v>0.65972222222222598</v>
      </c>
    </row>
    <row r="114" spans="1:33" s="28"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105">
        <v>0.66319444444444797</v>
      </c>
    </row>
    <row r="115" spans="1:33" s="28"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105">
        <v>0.66666666666666996</v>
      </c>
    </row>
    <row r="116" spans="1:33" s="28"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105">
        <v>0.67013888888889295</v>
      </c>
    </row>
    <row r="117" spans="1:33" s="28"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105">
        <v>0.67361111111111505</v>
      </c>
    </row>
    <row r="118" spans="1:33" s="28"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105">
        <v>0.67708333333333703</v>
      </c>
    </row>
    <row r="119" spans="1:33" s="28"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105">
        <v>0.68055555555556002</v>
      </c>
    </row>
    <row r="120" spans="1:33" s="28"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105">
        <v>0.68402777777778201</v>
      </c>
    </row>
    <row r="121" spans="1:33" s="28"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105">
        <v>0.687500000000004</v>
      </c>
    </row>
    <row r="122" spans="1:33" s="28"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105">
        <v>0.69097222222222598</v>
      </c>
    </row>
    <row r="123" spans="1:33" s="28"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105">
        <v>0.69444444444444897</v>
      </c>
    </row>
    <row r="124" spans="1:33" s="28"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105">
        <v>0.69791666666667096</v>
      </c>
    </row>
    <row r="125" spans="1:33" s="28"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105">
        <v>0.70138888888889295</v>
      </c>
    </row>
    <row r="126" spans="1:33" s="28"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105">
        <v>0.70486111111111505</v>
      </c>
    </row>
    <row r="127" spans="1:33" s="28"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105">
        <v>0.70833333333333803</v>
      </c>
    </row>
    <row r="128" spans="1:33" s="28"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105">
        <v>0.71180555555556002</v>
      </c>
    </row>
    <row r="129" spans="1:33" s="28"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105">
        <v>0.71527777777778201</v>
      </c>
    </row>
    <row r="130" spans="1:33" s="28"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105">
        <v>0.718750000000004</v>
      </c>
    </row>
    <row r="131" spans="1:33" s="28" customFormat="1"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105">
        <v>0.72222222222222698</v>
      </c>
    </row>
    <row r="132" spans="1:33" s="28" customFormat="1"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105">
        <v>0.72569444444444897</v>
      </c>
    </row>
    <row r="133" spans="1:33" s="28" customFormat="1"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105">
        <v>0.72916666666667096</v>
      </c>
    </row>
    <row r="134" spans="1:33" s="28" customFormat="1"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105">
        <v>0.73263888888889395</v>
      </c>
    </row>
    <row r="135" spans="1:33" s="28" customFormat="1"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105">
        <v>0.73611111111111605</v>
      </c>
    </row>
    <row r="136" spans="1:33" s="28" customFormat="1" ht="17.25" x14ac:dyDescent="0.1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105">
        <v>0.73958333333333803</v>
      </c>
    </row>
    <row r="137" spans="1:33" s="28" customFormat="1" ht="17.25" x14ac:dyDescent="0.1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105">
        <v>0.74305555555556002</v>
      </c>
    </row>
    <row r="138" spans="1:33" s="28" customFormat="1" ht="17.25" x14ac:dyDescent="0.1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105">
        <v>0.74652777777778301</v>
      </c>
    </row>
    <row r="139" spans="1:33" s="28" customFormat="1" ht="17.25" x14ac:dyDescent="0.1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105">
        <v>0.750000000000005</v>
      </c>
    </row>
    <row r="140" spans="1:33" s="28" customFormat="1" ht="17.25" x14ac:dyDescent="0.1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105">
        <v>0.75347222222222698</v>
      </c>
    </row>
    <row r="141" spans="1:33" s="28" customFormat="1" x14ac:dyDescent="0.15">
      <c r="A141" s="5"/>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5"/>
      <c r="AE141" s="6"/>
      <c r="AG141" s="105">
        <v>0.75694444444444897</v>
      </c>
    </row>
    <row r="142" spans="1:33" s="28" customFormat="1" x14ac:dyDescent="0.1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105">
        <v>0.76041666666667196</v>
      </c>
    </row>
    <row r="143" spans="1:33" s="28" customFormat="1" x14ac:dyDescent="0.1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105">
        <v>0.76388888888889395</v>
      </c>
    </row>
    <row r="144" spans="1:33" s="28" customFormat="1" x14ac:dyDescent="0.1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105">
        <v>0.76736111111111605</v>
      </c>
    </row>
    <row r="145" spans="1:33" s="28" customFormat="1" x14ac:dyDescent="0.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105">
        <v>0.77083333333333803</v>
      </c>
    </row>
    <row r="146" spans="1:33" s="28" customFormat="1" x14ac:dyDescent="0.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105">
        <v>0.77430555555556102</v>
      </c>
    </row>
    <row r="147" spans="1:33" s="28" customFormat="1" x14ac:dyDescent="0.1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105">
        <v>0.77777777777778301</v>
      </c>
    </row>
    <row r="148" spans="1:33" s="28" customFormat="1" x14ac:dyDescent="0.1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105">
        <v>0.781250000000005</v>
      </c>
    </row>
    <row r="149" spans="1:33" s="28" customFormat="1" x14ac:dyDescent="0.1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105">
        <v>0.78472222222222798</v>
      </c>
    </row>
  </sheetData>
  <mergeCells count="94">
    <mergeCell ref="B31:AC31"/>
    <mergeCell ref="B32:AC32"/>
    <mergeCell ref="V13:X14"/>
    <mergeCell ref="E14:U14"/>
    <mergeCell ref="Y10:AC11"/>
    <mergeCell ref="V10:X11"/>
    <mergeCell ref="B13:C14"/>
    <mergeCell ref="E13:U13"/>
    <mergeCell ref="Y19:AC19"/>
    <mergeCell ref="P16:R17"/>
    <mergeCell ref="B3:AC3"/>
    <mergeCell ref="B6:C6"/>
    <mergeCell ref="B7:C7"/>
    <mergeCell ref="B10:C11"/>
    <mergeCell ref="E10:I10"/>
    <mergeCell ref="R10:U10"/>
    <mergeCell ref="D7:AC7"/>
    <mergeCell ref="E11:I11"/>
    <mergeCell ref="M11:P11"/>
    <mergeCell ref="R11:U11"/>
    <mergeCell ref="J10:K11"/>
    <mergeCell ref="M10:P10"/>
    <mergeCell ref="D6:AC6"/>
    <mergeCell ref="Y18:AC18"/>
    <mergeCell ref="P18:R18"/>
    <mergeCell ref="S18:U18"/>
    <mergeCell ref="V18:X18"/>
    <mergeCell ref="B16:O17"/>
    <mergeCell ref="Y13:AC14"/>
    <mergeCell ref="S16:U17"/>
    <mergeCell ref="AM16:AN16"/>
    <mergeCell ref="AH16:AH17"/>
    <mergeCell ref="Y16:AC17"/>
    <mergeCell ref="AM18:AN18"/>
    <mergeCell ref="AI16:AJ16"/>
    <mergeCell ref="AI18:AJ18"/>
    <mergeCell ref="AK16:AL16"/>
    <mergeCell ref="AK18:AL18"/>
    <mergeCell ref="V16:X17"/>
    <mergeCell ref="P20:R20"/>
    <mergeCell ref="S20:U20"/>
    <mergeCell ref="P19:R19"/>
    <mergeCell ref="S19:U19"/>
    <mergeCell ref="V19:X19"/>
    <mergeCell ref="Y28:AC28"/>
    <mergeCell ref="P24:R24"/>
    <mergeCell ref="S24:U24"/>
    <mergeCell ref="S27:U27"/>
    <mergeCell ref="V27:X27"/>
    <mergeCell ref="V28:X28"/>
    <mergeCell ref="C29:O29"/>
    <mergeCell ref="C21:O21"/>
    <mergeCell ref="S21:U21"/>
    <mergeCell ref="V21:X21"/>
    <mergeCell ref="P23:R23"/>
    <mergeCell ref="Y29:AC29"/>
    <mergeCell ref="C23:O23"/>
    <mergeCell ref="C24:O24"/>
    <mergeCell ref="P22:R22"/>
    <mergeCell ref="S22:U22"/>
    <mergeCell ref="V22:X22"/>
    <mergeCell ref="C22:O22"/>
    <mergeCell ref="V24:X24"/>
    <mergeCell ref="C27:O27"/>
    <mergeCell ref="P27:R27"/>
    <mergeCell ref="C28:O28"/>
    <mergeCell ref="P29:R29"/>
    <mergeCell ref="S29:U29"/>
    <mergeCell ref="V29:X29"/>
    <mergeCell ref="P28:R28"/>
    <mergeCell ref="S28:U28"/>
    <mergeCell ref="S23:U23"/>
    <mergeCell ref="V23:X23"/>
    <mergeCell ref="Y27:AC27"/>
    <mergeCell ref="B18:O18"/>
    <mergeCell ref="C19:O19"/>
    <mergeCell ref="C20:O20"/>
    <mergeCell ref="Y24:AC24"/>
    <mergeCell ref="Y23:AC23"/>
    <mergeCell ref="C26:O26"/>
    <mergeCell ref="P26:R26"/>
    <mergeCell ref="P21:R21"/>
    <mergeCell ref="V20:X20"/>
    <mergeCell ref="Y20:AC20"/>
    <mergeCell ref="Y22:AC22"/>
    <mergeCell ref="Y21:AC21"/>
    <mergeCell ref="S26:U26"/>
    <mergeCell ref="V26:X26"/>
    <mergeCell ref="Y26:AC26"/>
    <mergeCell ref="C25:O25"/>
    <mergeCell ref="P25:R25"/>
    <mergeCell ref="S25:U25"/>
    <mergeCell ref="V25:X25"/>
    <mergeCell ref="Y25:AC25"/>
  </mergeCells>
  <phoneticPr fontId="1"/>
  <dataValidations count="3">
    <dataValidation type="list" allowBlank="1" showInputMessage="1" showErrorMessage="1" sqref="S19:S28 P19:P28 V19:V28" xr:uid="{00000000-0002-0000-0400-000000000000}">
      <formula1>$AH$19:$AH$23</formula1>
    </dataValidation>
    <dataValidation type="list" allowBlank="1" showInputMessage="1" showErrorMessage="1" sqref="M10 R11:U11 R10 M11:P11" xr:uid="{00000000-0002-0000-0400-000001000000}">
      <formula1>$AG$17:$AG$149</formula1>
    </dataValidation>
    <dataValidation type="list" allowBlank="1" showInputMessage="1" showErrorMessage="1" sqref="S29 V29 P29" xr:uid="{00000000-0002-0000-0400-000002000000}">
      <formula1>$AH$19:$AH$22</formula1>
    </dataValidation>
  </dataValidations>
  <printOptions horizontalCentered="1"/>
  <pageMargins left="0.70866141732283472" right="0.70866141732283472" top="0.74803149606299213" bottom="0" header="0.31496062992125984" footer="0.31496062992125984"/>
  <pageSetup paperSize="9" orientation="portrait" horizontalDpi="300" verticalDpi="300"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BA152"/>
  <sheetViews>
    <sheetView showGridLines="0" zoomScaleNormal="100" workbookViewId="0">
      <selection activeCell="E13" sqref="E13:U13"/>
    </sheetView>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0" style="6" hidden="1" customWidth="1"/>
    <col min="32" max="33" width="8.5" style="28" hidden="1" customWidth="1"/>
    <col min="34" max="34" width="3.875" style="28" hidden="1" customWidth="1"/>
    <col min="35" max="40" width="8.5" style="28" hidden="1" customWidth="1"/>
    <col min="41" max="16384" width="9" style="6"/>
  </cols>
  <sheetData>
    <row r="1" spans="1:41" ht="21" x14ac:dyDescent="0.1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1:41" s="73" customFormat="1" ht="3" customHeight="1" x14ac:dyDescent="0.15">
      <c r="B2" s="74"/>
      <c r="AE2" s="75"/>
    </row>
    <row r="3" spans="1:41" s="73" customFormat="1" ht="42" customHeight="1" x14ac:dyDescent="0.15">
      <c r="B3" s="381" t="s">
        <v>224</v>
      </c>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76"/>
      <c r="AE3" s="77"/>
    </row>
    <row r="4" spans="1:41" s="73" customFormat="1" ht="7.5" customHeight="1" x14ac:dyDescent="0.15">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7"/>
    </row>
    <row r="5" spans="1:41" s="73" customFormat="1" ht="7.5" customHeight="1" x14ac:dyDescent="0.15">
      <c r="A5" s="78"/>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80"/>
      <c r="AE5" s="75"/>
      <c r="AF5" s="81"/>
      <c r="AG5" s="81"/>
      <c r="AH5" s="81"/>
      <c r="AI5" s="81"/>
      <c r="AJ5" s="81"/>
      <c r="AK5" s="81"/>
      <c r="AL5" s="81"/>
      <c r="AM5" s="81"/>
      <c r="AN5" s="81"/>
    </row>
    <row r="6" spans="1:41" s="73" customFormat="1" ht="18.75" customHeight="1" x14ac:dyDescent="0.15">
      <c r="A6" s="78"/>
      <c r="B6" s="481" t="s">
        <v>28</v>
      </c>
      <c r="C6" s="481"/>
      <c r="D6" s="516" t="s">
        <v>222</v>
      </c>
      <c r="E6" s="516"/>
      <c r="F6" s="516"/>
      <c r="G6" s="516"/>
      <c r="H6" s="516"/>
      <c r="I6" s="516"/>
      <c r="J6" s="516"/>
      <c r="K6" s="516"/>
      <c r="L6" s="516"/>
      <c r="M6" s="516"/>
      <c r="N6" s="516"/>
      <c r="O6" s="516"/>
      <c r="P6" s="516"/>
      <c r="Q6" s="516"/>
      <c r="R6" s="516"/>
      <c r="S6" s="516"/>
      <c r="T6" s="516"/>
      <c r="U6" s="516"/>
      <c r="V6" s="516"/>
      <c r="W6" s="516"/>
      <c r="X6" s="516"/>
      <c r="Y6" s="516"/>
      <c r="Z6" s="516"/>
      <c r="AA6" s="516"/>
      <c r="AB6" s="516"/>
      <c r="AC6" s="517"/>
      <c r="AE6" s="75"/>
      <c r="AF6" s="81"/>
      <c r="AG6" s="81"/>
      <c r="AH6" s="81"/>
      <c r="AI6" s="81"/>
      <c r="AJ6" s="81"/>
      <c r="AO6" s="73" t="s">
        <v>151</v>
      </c>
    </row>
    <row r="7" spans="1:41" s="73" customFormat="1" ht="32.1" customHeight="1" x14ac:dyDescent="0.15">
      <c r="A7" s="78"/>
      <c r="B7" s="482" t="s">
        <v>327</v>
      </c>
      <c r="C7" s="482"/>
      <c r="D7" s="524" t="s">
        <v>235</v>
      </c>
      <c r="E7" s="524"/>
      <c r="F7" s="524"/>
      <c r="G7" s="524"/>
      <c r="H7" s="524"/>
      <c r="I7" s="524"/>
      <c r="J7" s="524"/>
      <c r="K7" s="524"/>
      <c r="L7" s="524"/>
      <c r="M7" s="524"/>
      <c r="N7" s="524"/>
      <c r="O7" s="524"/>
      <c r="P7" s="524"/>
      <c r="Q7" s="524"/>
      <c r="R7" s="524"/>
      <c r="S7" s="524"/>
      <c r="T7" s="524"/>
      <c r="U7" s="524"/>
      <c r="V7" s="524"/>
      <c r="W7" s="524"/>
      <c r="X7" s="524"/>
      <c r="Y7" s="524"/>
      <c r="Z7" s="524"/>
      <c r="AA7" s="524"/>
      <c r="AB7" s="524"/>
      <c r="AC7" s="525"/>
      <c r="AE7" s="75"/>
      <c r="AI7" s="81"/>
      <c r="AJ7" s="81"/>
      <c r="AK7" s="81"/>
      <c r="AL7" s="81"/>
      <c r="AM7" s="81"/>
      <c r="AN7" s="81"/>
    </row>
    <row r="8" spans="1:41" s="73" customFormat="1" ht="7.5" customHeight="1" x14ac:dyDescent="0.15">
      <c r="A8" s="78"/>
      <c r="B8" s="82"/>
      <c r="C8" s="83"/>
      <c r="D8" s="83"/>
      <c r="E8" s="83"/>
      <c r="F8" s="83"/>
      <c r="G8" s="83"/>
      <c r="H8" s="83"/>
      <c r="I8" s="82"/>
      <c r="J8" s="83"/>
      <c r="K8" s="83"/>
      <c r="L8" s="83"/>
      <c r="M8" s="83"/>
      <c r="N8" s="83"/>
      <c r="O8" s="83"/>
      <c r="P8" s="83"/>
      <c r="Q8" s="83"/>
      <c r="R8" s="83"/>
      <c r="S8" s="83"/>
      <c r="T8" s="83"/>
      <c r="U8" s="83"/>
      <c r="V8" s="83"/>
      <c r="W8" s="83"/>
      <c r="X8" s="83"/>
      <c r="Y8" s="83"/>
      <c r="Z8" s="83"/>
      <c r="AA8" s="83"/>
      <c r="AB8" s="83"/>
      <c r="AC8" s="84"/>
      <c r="AE8" s="75"/>
    </row>
    <row r="9" spans="1:41" s="73" customFormat="1" ht="7.5" customHeight="1" thickBot="1" x14ac:dyDescent="0.2">
      <c r="AE9" s="75"/>
    </row>
    <row r="10" spans="1:41" s="73" customFormat="1" ht="18.75" customHeight="1" x14ac:dyDescent="0.15">
      <c r="B10" s="374" t="s">
        <v>29</v>
      </c>
      <c r="C10" s="374"/>
      <c r="D10" s="85">
        <v>1</v>
      </c>
      <c r="E10" s="491"/>
      <c r="F10" s="492"/>
      <c r="G10" s="492"/>
      <c r="H10" s="492"/>
      <c r="I10" s="493"/>
      <c r="J10" s="496" t="s">
        <v>30</v>
      </c>
      <c r="K10" s="374"/>
      <c r="L10" s="86">
        <v>1</v>
      </c>
      <c r="M10" s="475"/>
      <c r="N10" s="494"/>
      <c r="O10" s="494"/>
      <c r="P10" s="495"/>
      <c r="Q10" s="87" t="s">
        <v>179</v>
      </c>
      <c r="R10" s="475"/>
      <c r="S10" s="476"/>
      <c r="T10" s="476"/>
      <c r="U10" s="477"/>
      <c r="V10" s="496" t="s">
        <v>2</v>
      </c>
      <c r="W10" s="374"/>
      <c r="X10" s="374"/>
      <c r="Y10" s="518" t="str">
        <f>IF(ISBLANK(シート1!N7),"",シート1!N7)</f>
        <v/>
      </c>
      <c r="Z10" s="519"/>
      <c r="AA10" s="519"/>
      <c r="AB10" s="519"/>
      <c r="AC10" s="520"/>
      <c r="AE10" s="75"/>
    </row>
    <row r="11" spans="1:41" s="73" customFormat="1" ht="18.75" customHeight="1" thickBot="1" x14ac:dyDescent="0.2">
      <c r="B11" s="374"/>
      <c r="C11" s="374"/>
      <c r="D11" s="88">
        <v>2</v>
      </c>
      <c r="E11" s="478"/>
      <c r="F11" s="479"/>
      <c r="G11" s="479"/>
      <c r="H11" s="479"/>
      <c r="I11" s="480"/>
      <c r="J11" s="496"/>
      <c r="K11" s="374"/>
      <c r="L11" s="86">
        <v>2</v>
      </c>
      <c r="M11" s="487"/>
      <c r="N11" s="488"/>
      <c r="O11" s="488"/>
      <c r="P11" s="489"/>
      <c r="Q11" s="87" t="s">
        <v>179</v>
      </c>
      <c r="R11" s="487"/>
      <c r="S11" s="488"/>
      <c r="T11" s="488"/>
      <c r="U11" s="489"/>
      <c r="V11" s="496"/>
      <c r="W11" s="374"/>
      <c r="X11" s="374"/>
      <c r="Y11" s="521"/>
      <c r="Z11" s="522"/>
      <c r="AA11" s="522"/>
      <c r="AB11" s="522"/>
      <c r="AC11" s="523"/>
      <c r="AD11" s="89"/>
      <c r="AE11" s="89"/>
      <c r="AF11" s="89"/>
      <c r="AG11" s="89"/>
      <c r="AI11" s="75"/>
    </row>
    <row r="12" spans="1:41" s="90" customFormat="1" ht="3.75" customHeight="1" thickBot="1" x14ac:dyDescent="0.2">
      <c r="B12" s="91"/>
      <c r="C12" s="91"/>
      <c r="D12" s="92"/>
      <c r="E12" s="91"/>
      <c r="F12" s="91"/>
      <c r="G12" s="91"/>
      <c r="H12" s="91"/>
      <c r="I12" s="93"/>
      <c r="J12" s="92"/>
      <c r="K12" s="92"/>
      <c r="L12" s="91"/>
      <c r="M12" s="91"/>
      <c r="N12" s="91"/>
      <c r="O12" s="92"/>
      <c r="P12" s="92"/>
      <c r="Q12" s="92"/>
      <c r="R12" s="92"/>
      <c r="S12" s="91"/>
      <c r="T12" s="91"/>
      <c r="U12" s="91"/>
      <c r="V12" s="91"/>
      <c r="W12" s="91"/>
      <c r="X12" s="91"/>
      <c r="Y12" s="91"/>
      <c r="Z12" s="91"/>
      <c r="AA12" s="94"/>
      <c r="AB12" s="92"/>
      <c r="AC12" s="92"/>
      <c r="AF12" s="73"/>
      <c r="AG12" s="73"/>
    </row>
    <row r="13" spans="1:41" s="73" customFormat="1" ht="18.75" customHeight="1" x14ac:dyDescent="0.15">
      <c r="B13" s="374" t="s">
        <v>4</v>
      </c>
      <c r="C13" s="374"/>
      <c r="D13" s="85">
        <v>1</v>
      </c>
      <c r="E13" s="555"/>
      <c r="F13" s="556"/>
      <c r="G13" s="556"/>
      <c r="H13" s="556"/>
      <c r="I13" s="556"/>
      <c r="J13" s="556"/>
      <c r="K13" s="556"/>
      <c r="L13" s="556"/>
      <c r="M13" s="556"/>
      <c r="N13" s="556"/>
      <c r="O13" s="556"/>
      <c r="P13" s="556"/>
      <c r="Q13" s="556"/>
      <c r="R13" s="556"/>
      <c r="S13" s="556"/>
      <c r="T13" s="556"/>
      <c r="U13" s="557"/>
      <c r="V13" s="496" t="s">
        <v>3</v>
      </c>
      <c r="W13" s="374"/>
      <c r="X13" s="377"/>
      <c r="Y13" s="518" t="str">
        <f>IF(ISBLANK(シート1!N9),"",シート1!N9)</f>
        <v/>
      </c>
      <c r="Z13" s="519"/>
      <c r="AA13" s="519"/>
      <c r="AB13" s="519"/>
      <c r="AC13" s="520"/>
    </row>
    <row r="14" spans="1:41" s="73" customFormat="1" ht="18.75" customHeight="1" thickBot="1" x14ac:dyDescent="0.2">
      <c r="B14" s="374"/>
      <c r="C14" s="374"/>
      <c r="D14" s="88">
        <v>2</v>
      </c>
      <c r="E14" s="500"/>
      <c r="F14" s="501"/>
      <c r="G14" s="501"/>
      <c r="H14" s="501"/>
      <c r="I14" s="501"/>
      <c r="J14" s="501"/>
      <c r="K14" s="501"/>
      <c r="L14" s="501"/>
      <c r="M14" s="501"/>
      <c r="N14" s="501"/>
      <c r="O14" s="501"/>
      <c r="P14" s="501"/>
      <c r="Q14" s="501"/>
      <c r="R14" s="501"/>
      <c r="S14" s="501"/>
      <c r="T14" s="501"/>
      <c r="U14" s="502"/>
      <c r="V14" s="496"/>
      <c r="W14" s="374"/>
      <c r="X14" s="377"/>
      <c r="Y14" s="521"/>
      <c r="Z14" s="522"/>
      <c r="AA14" s="522"/>
      <c r="AB14" s="522"/>
      <c r="AC14" s="523"/>
    </row>
    <row r="15" spans="1:41" s="73" customFormat="1" x14ac:dyDescent="0.15">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row>
    <row r="16" spans="1:41" s="73" customFormat="1" ht="22.5" customHeight="1" x14ac:dyDescent="0.15">
      <c r="A16" s="75"/>
      <c r="B16" s="503" t="s">
        <v>33</v>
      </c>
      <c r="C16" s="504"/>
      <c r="D16" s="504"/>
      <c r="E16" s="504"/>
      <c r="F16" s="504"/>
      <c r="G16" s="504"/>
      <c r="H16" s="504"/>
      <c r="I16" s="504"/>
      <c r="J16" s="504"/>
      <c r="K16" s="504"/>
      <c r="L16" s="504"/>
      <c r="M16" s="504"/>
      <c r="N16" s="504"/>
      <c r="O16" s="505"/>
      <c r="P16" s="443" t="s">
        <v>206</v>
      </c>
      <c r="Q16" s="444"/>
      <c r="R16" s="445"/>
      <c r="S16" s="443" t="s">
        <v>205</v>
      </c>
      <c r="T16" s="444"/>
      <c r="U16" s="445"/>
      <c r="V16" s="443" t="s">
        <v>215</v>
      </c>
      <c r="W16" s="444"/>
      <c r="X16" s="445"/>
      <c r="Y16" s="490" t="s">
        <v>35</v>
      </c>
      <c r="Z16" s="490"/>
      <c r="AA16" s="490"/>
      <c r="AB16" s="490"/>
      <c r="AC16" s="490"/>
      <c r="AD16" s="75"/>
      <c r="AE16" s="123"/>
      <c r="AF16" s="95" t="s">
        <v>13</v>
      </c>
      <c r="AG16" s="95" t="s">
        <v>31</v>
      </c>
      <c r="AH16" s="463"/>
      <c r="AI16" s="434" t="s">
        <v>43</v>
      </c>
      <c r="AJ16" s="435"/>
      <c r="AK16" s="434" t="s">
        <v>34</v>
      </c>
      <c r="AL16" s="435"/>
      <c r="AM16" s="434" t="s">
        <v>42</v>
      </c>
      <c r="AN16" s="435"/>
    </row>
    <row r="17" spans="1:53" s="73" customFormat="1" ht="22.5" customHeight="1" thickBot="1" x14ac:dyDescent="0.2">
      <c r="A17" s="75"/>
      <c r="B17" s="506"/>
      <c r="C17" s="507"/>
      <c r="D17" s="507"/>
      <c r="E17" s="507"/>
      <c r="F17" s="507"/>
      <c r="G17" s="507"/>
      <c r="H17" s="507"/>
      <c r="I17" s="507"/>
      <c r="J17" s="507"/>
      <c r="K17" s="507"/>
      <c r="L17" s="507"/>
      <c r="M17" s="507"/>
      <c r="N17" s="507"/>
      <c r="O17" s="508"/>
      <c r="P17" s="446"/>
      <c r="Q17" s="447"/>
      <c r="R17" s="448"/>
      <c r="S17" s="446"/>
      <c r="T17" s="447"/>
      <c r="U17" s="448"/>
      <c r="V17" s="446"/>
      <c r="W17" s="447"/>
      <c r="X17" s="448"/>
      <c r="Y17" s="490"/>
      <c r="Z17" s="490"/>
      <c r="AA17" s="490"/>
      <c r="AB17" s="490"/>
      <c r="AC17" s="490"/>
      <c r="AD17" s="75"/>
      <c r="AE17" s="123"/>
      <c r="AF17" s="96"/>
      <c r="AG17" s="97" t="s">
        <v>32</v>
      </c>
      <c r="AH17" s="464"/>
      <c r="AI17" s="98" t="s">
        <v>44</v>
      </c>
      <c r="AJ17" s="99" t="s">
        <v>45</v>
      </c>
      <c r="AK17" s="98" t="s">
        <v>44</v>
      </c>
      <c r="AL17" s="100" t="s">
        <v>45</v>
      </c>
      <c r="AM17" s="101" t="s">
        <v>171</v>
      </c>
      <c r="AN17" s="100" t="s">
        <v>45</v>
      </c>
    </row>
    <row r="18" spans="1:53" s="73" customFormat="1" ht="30" customHeight="1" thickBot="1" x14ac:dyDescent="0.2">
      <c r="A18" s="75"/>
      <c r="B18" s="485" t="s">
        <v>152</v>
      </c>
      <c r="C18" s="486"/>
      <c r="D18" s="486"/>
      <c r="E18" s="486"/>
      <c r="F18" s="486"/>
      <c r="G18" s="486"/>
      <c r="H18" s="486"/>
      <c r="I18" s="486"/>
      <c r="J18" s="486"/>
      <c r="K18" s="486"/>
      <c r="L18" s="486"/>
      <c r="M18" s="486"/>
      <c r="N18" s="486"/>
      <c r="O18" s="486"/>
      <c r="P18" s="515"/>
      <c r="Q18" s="437"/>
      <c r="R18" s="438"/>
      <c r="S18" s="436"/>
      <c r="T18" s="437"/>
      <c r="U18" s="438"/>
      <c r="V18" s="436"/>
      <c r="W18" s="437"/>
      <c r="X18" s="439"/>
      <c r="Y18" s="440"/>
      <c r="Z18" s="441"/>
      <c r="AA18" s="441"/>
      <c r="AB18" s="441"/>
      <c r="AC18" s="441"/>
      <c r="AD18" s="75"/>
      <c r="AF18" s="95" t="s">
        <v>13</v>
      </c>
      <c r="AG18" s="95" t="s">
        <v>31</v>
      </c>
      <c r="AH18" s="102"/>
      <c r="AI18" s="434" t="s">
        <v>43</v>
      </c>
      <c r="AJ18" s="435"/>
      <c r="AK18" s="434" t="s">
        <v>34</v>
      </c>
      <c r="AL18" s="435"/>
      <c r="AM18" s="434" t="s">
        <v>42</v>
      </c>
      <c r="AN18" s="435"/>
    </row>
    <row r="19" spans="1:53" s="73" customFormat="1" ht="41.25" customHeight="1" x14ac:dyDescent="0.15">
      <c r="A19" s="75"/>
      <c r="B19" s="103" t="s">
        <v>36</v>
      </c>
      <c r="C19" s="461" t="s">
        <v>261</v>
      </c>
      <c r="D19" s="572"/>
      <c r="E19" s="572"/>
      <c r="F19" s="572"/>
      <c r="G19" s="572"/>
      <c r="H19" s="572"/>
      <c r="I19" s="572"/>
      <c r="J19" s="572"/>
      <c r="K19" s="572"/>
      <c r="L19" s="572"/>
      <c r="M19" s="572"/>
      <c r="N19" s="572"/>
      <c r="O19" s="573"/>
      <c r="P19" s="483"/>
      <c r="Q19" s="473"/>
      <c r="R19" s="484"/>
      <c r="S19" s="472"/>
      <c r="T19" s="473"/>
      <c r="U19" s="474"/>
      <c r="V19" s="468"/>
      <c r="W19" s="468"/>
      <c r="X19" s="468"/>
      <c r="Y19" s="459"/>
      <c r="Z19" s="459"/>
      <c r="AA19" s="459"/>
      <c r="AB19" s="459"/>
      <c r="AC19" s="460"/>
      <c r="AD19" s="75"/>
      <c r="AE19" s="123"/>
      <c r="AF19" s="104" t="s">
        <v>172</v>
      </c>
      <c r="AG19" s="105">
        <v>0.33333333333333331</v>
      </c>
      <c r="AH19" s="106"/>
      <c r="AI19" s="107"/>
      <c r="AJ19" s="108"/>
      <c r="AK19" s="109"/>
      <c r="AL19" s="110"/>
      <c r="AM19" s="109"/>
      <c r="AN19" s="252"/>
      <c r="AO19" s="256"/>
      <c r="AP19" s="256"/>
      <c r="AQ19" s="256"/>
      <c r="AR19" s="256"/>
      <c r="AS19" s="256"/>
      <c r="AT19" s="256"/>
      <c r="AU19" s="256"/>
      <c r="AV19" s="256"/>
      <c r="AW19" s="256"/>
      <c r="AX19" s="256"/>
      <c r="AY19" s="256"/>
      <c r="AZ19" s="256"/>
      <c r="BA19" s="256"/>
    </row>
    <row r="20" spans="1:53" s="73" customFormat="1" ht="41.25" customHeight="1" x14ac:dyDescent="0.15">
      <c r="A20" s="75"/>
      <c r="B20" s="103" t="s">
        <v>37</v>
      </c>
      <c r="C20" s="461" t="s">
        <v>262</v>
      </c>
      <c r="D20" s="462"/>
      <c r="E20" s="462"/>
      <c r="F20" s="462"/>
      <c r="G20" s="462"/>
      <c r="H20" s="462"/>
      <c r="I20" s="462"/>
      <c r="J20" s="462"/>
      <c r="K20" s="462"/>
      <c r="L20" s="462"/>
      <c r="M20" s="462"/>
      <c r="N20" s="462"/>
      <c r="O20" s="462"/>
      <c r="P20" s="465"/>
      <c r="Q20" s="466"/>
      <c r="R20" s="467"/>
      <c r="S20" s="469"/>
      <c r="T20" s="466"/>
      <c r="U20" s="470"/>
      <c r="V20" s="471"/>
      <c r="W20" s="471"/>
      <c r="X20" s="471"/>
      <c r="Y20" s="449"/>
      <c r="Z20" s="449"/>
      <c r="AA20" s="449"/>
      <c r="AB20" s="449"/>
      <c r="AC20" s="450"/>
      <c r="AD20" s="75"/>
      <c r="AE20" s="123"/>
      <c r="AF20" s="111" t="s">
        <v>173</v>
      </c>
      <c r="AG20" s="105">
        <v>0.33680555555555558</v>
      </c>
      <c r="AH20" s="106">
        <v>4</v>
      </c>
      <c r="AI20" s="107" t="s">
        <v>174</v>
      </c>
      <c r="AJ20" s="108" t="s">
        <v>47</v>
      </c>
      <c r="AK20" s="107" t="s">
        <v>54</v>
      </c>
      <c r="AL20" s="112" t="s">
        <v>55</v>
      </c>
      <c r="AM20" s="107" t="s">
        <v>56</v>
      </c>
      <c r="AN20" s="253" t="s">
        <v>57</v>
      </c>
      <c r="AO20" s="256"/>
      <c r="AP20" s="256"/>
      <c r="AQ20" s="256"/>
      <c r="AR20" s="256"/>
      <c r="AS20" s="256"/>
      <c r="AT20" s="256"/>
      <c r="AU20" s="256"/>
      <c r="AV20" s="256"/>
      <c r="AW20" s="256"/>
      <c r="AX20" s="256"/>
      <c r="AY20" s="256"/>
      <c r="AZ20" s="256"/>
      <c r="BA20" s="256"/>
    </row>
    <row r="21" spans="1:53" s="73" customFormat="1" ht="41.25" customHeight="1" x14ac:dyDescent="0.15">
      <c r="A21" s="75"/>
      <c r="B21" s="103" t="s">
        <v>38</v>
      </c>
      <c r="C21" s="461" t="s">
        <v>263</v>
      </c>
      <c r="D21" s="462"/>
      <c r="E21" s="462"/>
      <c r="F21" s="462"/>
      <c r="G21" s="462"/>
      <c r="H21" s="462"/>
      <c r="I21" s="462"/>
      <c r="J21" s="462"/>
      <c r="K21" s="462"/>
      <c r="L21" s="462"/>
      <c r="M21" s="462"/>
      <c r="N21" s="462"/>
      <c r="O21" s="462"/>
      <c r="P21" s="465"/>
      <c r="Q21" s="466"/>
      <c r="R21" s="467"/>
      <c r="S21" s="469"/>
      <c r="T21" s="466"/>
      <c r="U21" s="470"/>
      <c r="V21" s="471"/>
      <c r="W21" s="471"/>
      <c r="X21" s="471"/>
      <c r="Y21" s="449"/>
      <c r="Z21" s="449"/>
      <c r="AA21" s="449"/>
      <c r="AB21" s="449"/>
      <c r="AC21" s="450"/>
      <c r="AD21" s="75"/>
      <c r="AE21" s="123"/>
      <c r="AF21" s="81"/>
      <c r="AG21" s="105">
        <v>0.34027777777777801</v>
      </c>
      <c r="AH21" s="113">
        <v>3</v>
      </c>
      <c r="AI21" s="114" t="s">
        <v>175</v>
      </c>
      <c r="AJ21" s="115" t="s">
        <v>176</v>
      </c>
      <c r="AK21" s="114" t="s">
        <v>58</v>
      </c>
      <c r="AL21" s="116" t="s">
        <v>59</v>
      </c>
      <c r="AM21" s="114" t="s">
        <v>60</v>
      </c>
      <c r="AN21" s="254" t="s">
        <v>61</v>
      </c>
      <c r="AO21" s="256"/>
      <c r="AP21" s="256"/>
      <c r="AQ21" s="256"/>
      <c r="AR21" s="256"/>
      <c r="AS21" s="256"/>
      <c r="AT21" s="256"/>
      <c r="AU21" s="256"/>
      <c r="AV21" s="256"/>
      <c r="AW21" s="256"/>
      <c r="AX21" s="256"/>
      <c r="AY21" s="256"/>
      <c r="AZ21" s="256"/>
      <c r="BA21" s="256"/>
    </row>
    <row r="22" spans="1:53" s="73" customFormat="1" ht="41.25" customHeight="1" x14ac:dyDescent="0.15">
      <c r="A22" s="75"/>
      <c r="B22" s="103" t="s">
        <v>39</v>
      </c>
      <c r="C22" s="461" t="s">
        <v>264</v>
      </c>
      <c r="D22" s="462"/>
      <c r="E22" s="462"/>
      <c r="F22" s="462"/>
      <c r="G22" s="462"/>
      <c r="H22" s="462"/>
      <c r="I22" s="462"/>
      <c r="J22" s="462"/>
      <c r="K22" s="462"/>
      <c r="L22" s="462"/>
      <c r="M22" s="462"/>
      <c r="N22" s="462"/>
      <c r="O22" s="462"/>
      <c r="P22" s="465"/>
      <c r="Q22" s="466"/>
      <c r="R22" s="467"/>
      <c r="S22" s="469"/>
      <c r="T22" s="466"/>
      <c r="U22" s="470"/>
      <c r="V22" s="471"/>
      <c r="W22" s="471"/>
      <c r="X22" s="471"/>
      <c r="Y22" s="449"/>
      <c r="Z22" s="449"/>
      <c r="AA22" s="449"/>
      <c r="AB22" s="449"/>
      <c r="AC22" s="450"/>
      <c r="AD22" s="75"/>
      <c r="AE22" s="123"/>
      <c r="AF22" s="81"/>
      <c r="AG22" s="105">
        <v>0.34375</v>
      </c>
      <c r="AH22" s="113">
        <v>2</v>
      </c>
      <c r="AI22" s="114" t="s">
        <v>177</v>
      </c>
      <c r="AJ22" s="115" t="s">
        <v>176</v>
      </c>
      <c r="AK22" s="114" t="s">
        <v>62</v>
      </c>
      <c r="AL22" s="116" t="s">
        <v>63</v>
      </c>
      <c r="AM22" s="114" t="s">
        <v>64</v>
      </c>
      <c r="AN22" s="254" t="s">
        <v>65</v>
      </c>
      <c r="AO22" s="256"/>
      <c r="AP22" s="256"/>
      <c r="AQ22" s="256"/>
      <c r="AR22" s="256"/>
      <c r="AS22" s="256"/>
      <c r="AT22" s="256"/>
      <c r="AU22" s="256"/>
      <c r="AV22" s="256"/>
      <c r="AW22" s="256"/>
      <c r="AX22" s="256"/>
      <c r="AY22" s="256"/>
      <c r="AZ22" s="256"/>
      <c r="BA22" s="256"/>
    </row>
    <row r="23" spans="1:53" s="73" customFormat="1" ht="41.25" customHeight="1" x14ac:dyDescent="0.15">
      <c r="A23" s="75"/>
      <c r="B23" s="103" t="s">
        <v>40</v>
      </c>
      <c r="C23" s="461" t="s">
        <v>265</v>
      </c>
      <c r="D23" s="462"/>
      <c r="E23" s="462"/>
      <c r="F23" s="462"/>
      <c r="G23" s="462"/>
      <c r="H23" s="462"/>
      <c r="I23" s="462"/>
      <c r="J23" s="462"/>
      <c r="K23" s="462"/>
      <c r="L23" s="462"/>
      <c r="M23" s="462"/>
      <c r="N23" s="462"/>
      <c r="O23" s="462"/>
      <c r="P23" s="550"/>
      <c r="Q23" s="551"/>
      <c r="R23" s="552"/>
      <c r="S23" s="553"/>
      <c r="T23" s="551"/>
      <c r="U23" s="554"/>
      <c r="V23" s="542"/>
      <c r="W23" s="542"/>
      <c r="X23" s="542"/>
      <c r="Y23" s="538"/>
      <c r="Z23" s="538"/>
      <c r="AA23" s="538"/>
      <c r="AB23" s="538"/>
      <c r="AC23" s="539"/>
      <c r="AD23" s="75"/>
      <c r="AE23" s="123"/>
      <c r="AF23" s="81"/>
      <c r="AG23" s="105">
        <v>0.34722222222222199</v>
      </c>
      <c r="AH23" s="117">
        <v>1</v>
      </c>
      <c r="AI23" s="118" t="s">
        <v>178</v>
      </c>
      <c r="AJ23" s="99" t="s">
        <v>176</v>
      </c>
      <c r="AK23" s="118" t="s">
        <v>66</v>
      </c>
      <c r="AL23" s="119" t="s">
        <v>67</v>
      </c>
      <c r="AM23" s="118" t="s">
        <v>68</v>
      </c>
      <c r="AN23" s="255" t="s">
        <v>69</v>
      </c>
      <c r="AO23" s="256"/>
      <c r="AP23" s="256"/>
      <c r="AQ23" s="256"/>
      <c r="AR23" s="256"/>
      <c r="AS23" s="256"/>
      <c r="AT23" s="256"/>
      <c r="AU23" s="256"/>
      <c r="AV23" s="256"/>
      <c r="AW23" s="256"/>
      <c r="AX23" s="256"/>
      <c r="AY23" s="256"/>
      <c r="AZ23" s="256"/>
      <c r="BA23" s="256"/>
    </row>
    <row r="24" spans="1:53" s="73" customFormat="1" ht="41.25" customHeight="1" thickBot="1" x14ac:dyDescent="0.2">
      <c r="A24" s="75"/>
      <c r="B24" s="103" t="s">
        <v>214</v>
      </c>
      <c r="C24" s="461" t="s">
        <v>266</v>
      </c>
      <c r="D24" s="462"/>
      <c r="E24" s="462"/>
      <c r="F24" s="462"/>
      <c r="G24" s="462"/>
      <c r="H24" s="462"/>
      <c r="I24" s="462"/>
      <c r="J24" s="462"/>
      <c r="K24" s="462"/>
      <c r="L24" s="462"/>
      <c r="M24" s="462"/>
      <c r="N24" s="462"/>
      <c r="O24" s="462"/>
      <c r="P24" s="569"/>
      <c r="Q24" s="558"/>
      <c r="R24" s="558"/>
      <c r="S24" s="558"/>
      <c r="T24" s="558"/>
      <c r="U24" s="570"/>
      <c r="V24" s="558"/>
      <c r="W24" s="558"/>
      <c r="X24" s="558"/>
      <c r="Y24" s="567"/>
      <c r="Z24" s="567"/>
      <c r="AA24" s="567"/>
      <c r="AB24" s="567"/>
      <c r="AC24" s="568"/>
      <c r="AD24" s="75"/>
      <c r="AE24" s="123"/>
      <c r="AF24" s="81"/>
      <c r="AG24" s="105">
        <v>0.35069444444444497</v>
      </c>
      <c r="AH24" s="120"/>
      <c r="AI24" s="81"/>
      <c r="AJ24" s="81"/>
      <c r="AK24" s="120"/>
      <c r="AL24" s="81"/>
      <c r="AM24" s="120"/>
      <c r="AN24" s="120"/>
      <c r="AO24" s="256"/>
      <c r="AP24" s="256"/>
      <c r="AQ24" s="256"/>
      <c r="AR24" s="256"/>
      <c r="AS24" s="256"/>
      <c r="AT24" s="256"/>
      <c r="AU24" s="256"/>
      <c r="AV24" s="256"/>
      <c r="AW24" s="256"/>
      <c r="AX24" s="256"/>
      <c r="AY24" s="256"/>
      <c r="AZ24" s="256"/>
      <c r="BA24" s="256"/>
    </row>
    <row r="25" spans="1:53" s="73" customFormat="1" ht="41.25" customHeight="1" x14ac:dyDescent="0.15">
      <c r="A25" s="75"/>
      <c r="B25" s="103"/>
      <c r="C25" s="408"/>
      <c r="D25" s="409"/>
      <c r="E25" s="409"/>
      <c r="F25" s="409"/>
      <c r="G25" s="409"/>
      <c r="H25" s="409"/>
      <c r="I25" s="409"/>
      <c r="J25" s="409"/>
      <c r="K25" s="409"/>
      <c r="L25" s="409"/>
      <c r="M25" s="409"/>
      <c r="N25" s="409"/>
      <c r="O25" s="409"/>
      <c r="P25" s="559"/>
      <c r="Q25" s="547"/>
      <c r="R25" s="547"/>
      <c r="S25" s="547"/>
      <c r="T25" s="547"/>
      <c r="U25" s="546"/>
      <c r="V25" s="547"/>
      <c r="W25" s="547"/>
      <c r="X25" s="547"/>
      <c r="Y25" s="548"/>
      <c r="Z25" s="548"/>
      <c r="AA25" s="548"/>
      <c r="AB25" s="548"/>
      <c r="AC25" s="548"/>
      <c r="AD25" s="75"/>
      <c r="AE25" s="123"/>
      <c r="AF25" s="81"/>
      <c r="AG25" s="105">
        <v>0.35416666666666702</v>
      </c>
      <c r="AH25" s="120"/>
      <c r="AI25" s="81"/>
      <c r="AJ25" s="81"/>
      <c r="AK25" s="120"/>
      <c r="AL25" s="81"/>
      <c r="AM25" s="120"/>
      <c r="AN25" s="120"/>
    </row>
    <row r="26" spans="1:53" s="73" customFormat="1" ht="41.25" customHeight="1" x14ac:dyDescent="0.15">
      <c r="A26" s="75"/>
      <c r="B26" s="257"/>
      <c r="C26" s="560"/>
      <c r="D26" s="561"/>
      <c r="E26" s="561"/>
      <c r="F26" s="561"/>
      <c r="G26" s="561"/>
      <c r="H26" s="561"/>
      <c r="I26" s="561"/>
      <c r="J26" s="561"/>
      <c r="K26" s="561"/>
      <c r="L26" s="561"/>
      <c r="M26" s="561"/>
      <c r="N26" s="561"/>
      <c r="O26" s="562"/>
      <c r="P26" s="566"/>
      <c r="Q26" s="564"/>
      <c r="R26" s="564"/>
      <c r="S26" s="564"/>
      <c r="T26" s="564"/>
      <c r="U26" s="565"/>
      <c r="V26" s="564"/>
      <c r="W26" s="564"/>
      <c r="X26" s="564"/>
      <c r="Y26" s="563"/>
      <c r="Z26" s="563"/>
      <c r="AA26" s="563"/>
      <c r="AB26" s="563"/>
      <c r="AC26" s="563"/>
      <c r="AD26" s="75"/>
      <c r="AE26" s="123"/>
      <c r="AF26" s="81"/>
      <c r="AG26" s="105">
        <v>0.35763888888888901</v>
      </c>
      <c r="AH26" s="81"/>
      <c r="AI26" s="81"/>
      <c r="AJ26" s="81"/>
      <c r="AK26" s="120"/>
      <c r="AL26" s="81"/>
      <c r="AM26" s="120"/>
      <c r="AN26" s="120"/>
    </row>
    <row r="27" spans="1:53" s="73" customFormat="1" ht="41.25" customHeight="1" x14ac:dyDescent="0.15">
      <c r="A27" s="75"/>
      <c r="B27" s="257"/>
      <c r="C27" s="560"/>
      <c r="D27" s="561"/>
      <c r="E27" s="561"/>
      <c r="F27" s="561"/>
      <c r="G27" s="561"/>
      <c r="H27" s="561"/>
      <c r="I27" s="561"/>
      <c r="J27" s="561"/>
      <c r="K27" s="561"/>
      <c r="L27" s="561"/>
      <c r="M27" s="561"/>
      <c r="N27" s="561"/>
      <c r="O27" s="562"/>
      <c r="P27" s="414"/>
      <c r="Q27" s="414"/>
      <c r="R27" s="414"/>
      <c r="S27" s="414"/>
      <c r="T27" s="414"/>
      <c r="U27" s="571"/>
      <c r="V27" s="414"/>
      <c r="W27" s="414"/>
      <c r="X27" s="414"/>
      <c r="Y27" s="563"/>
      <c r="Z27" s="563"/>
      <c r="AA27" s="563"/>
      <c r="AB27" s="563"/>
      <c r="AC27" s="563"/>
      <c r="AD27" s="75"/>
      <c r="AE27" s="123"/>
      <c r="AF27" s="81"/>
      <c r="AG27" s="105">
        <v>0.36111111111111099</v>
      </c>
      <c r="AH27" s="81"/>
      <c r="AI27" s="81"/>
      <c r="AJ27" s="81"/>
      <c r="AK27" s="120"/>
      <c r="AL27" s="81"/>
      <c r="AM27" s="120"/>
      <c r="AN27" s="120"/>
    </row>
    <row r="28" spans="1:53" s="73" customFormat="1" ht="41.25" customHeight="1" x14ac:dyDescent="0.15">
      <c r="A28" s="75"/>
      <c r="B28" s="103"/>
      <c r="C28" s="408"/>
      <c r="D28" s="409"/>
      <c r="E28" s="409"/>
      <c r="F28" s="409"/>
      <c r="G28" s="409"/>
      <c r="H28" s="409"/>
      <c r="I28" s="409"/>
      <c r="J28" s="409"/>
      <c r="K28" s="409"/>
      <c r="L28" s="409"/>
      <c r="M28" s="409"/>
      <c r="N28" s="409"/>
      <c r="O28" s="409"/>
      <c r="P28" s="559"/>
      <c r="Q28" s="547"/>
      <c r="R28" s="547"/>
      <c r="S28" s="547"/>
      <c r="T28" s="547"/>
      <c r="U28" s="546"/>
      <c r="V28" s="547"/>
      <c r="W28" s="547"/>
      <c r="X28" s="547"/>
      <c r="Y28" s="563"/>
      <c r="Z28" s="563"/>
      <c r="AA28" s="563"/>
      <c r="AB28" s="563"/>
      <c r="AC28" s="563"/>
      <c r="AD28" s="75"/>
      <c r="AE28" s="123"/>
      <c r="AF28" s="81"/>
      <c r="AG28" s="105">
        <v>0.36458333333333398</v>
      </c>
      <c r="AH28" s="120"/>
      <c r="AI28" s="81"/>
      <c r="AJ28" s="81"/>
      <c r="AK28" s="120"/>
      <c r="AL28" s="81"/>
      <c r="AM28" s="120"/>
      <c r="AN28" s="120"/>
    </row>
    <row r="29" spans="1:53" s="256" customFormat="1" ht="41.25" customHeight="1" x14ac:dyDescent="0.15">
      <c r="A29" s="75"/>
      <c r="B29" s="281"/>
      <c r="C29" s="428"/>
      <c r="D29" s="429"/>
      <c r="E29" s="429"/>
      <c r="F29" s="429"/>
      <c r="G29" s="429"/>
      <c r="H29" s="429"/>
      <c r="I29" s="429"/>
      <c r="J29" s="429"/>
      <c r="K29" s="429"/>
      <c r="L29" s="429"/>
      <c r="M29" s="429"/>
      <c r="N29" s="429"/>
      <c r="O29" s="430"/>
      <c r="P29" s="433"/>
      <c r="Q29" s="431"/>
      <c r="R29" s="431"/>
      <c r="S29" s="431"/>
      <c r="T29" s="431"/>
      <c r="U29" s="432"/>
      <c r="V29" s="431"/>
      <c r="W29" s="431"/>
      <c r="X29" s="431"/>
      <c r="Y29" s="442"/>
      <c r="Z29" s="442"/>
      <c r="AA29" s="442"/>
      <c r="AB29" s="442"/>
      <c r="AC29" s="442"/>
      <c r="AD29" s="75"/>
      <c r="AE29" s="123"/>
      <c r="AF29" s="81"/>
      <c r="AG29" s="105">
        <v>0.36805555555555602</v>
      </c>
      <c r="AH29" s="81"/>
      <c r="AI29" s="81"/>
      <c r="AJ29" s="81"/>
      <c r="AK29" s="81"/>
      <c r="AL29" s="81"/>
      <c r="AM29" s="81"/>
      <c r="AN29" s="81"/>
    </row>
    <row r="30" spans="1:53" s="256" customFormat="1" ht="8.25" customHeight="1" x14ac:dyDescent="0.15">
      <c r="A30" s="75"/>
      <c r="B30" s="122"/>
      <c r="C30" s="75"/>
      <c r="D30" s="75"/>
      <c r="E30" s="75"/>
      <c r="F30" s="75"/>
      <c r="G30" s="75"/>
      <c r="H30" s="75"/>
      <c r="I30" s="75"/>
      <c r="J30" s="75"/>
      <c r="K30" s="75"/>
      <c r="L30" s="75"/>
      <c r="M30" s="73"/>
      <c r="N30" s="73"/>
      <c r="O30" s="73"/>
      <c r="P30" s="75"/>
      <c r="Q30" s="75"/>
      <c r="R30" s="75"/>
      <c r="S30" s="75"/>
      <c r="T30" s="75"/>
      <c r="U30" s="75"/>
      <c r="V30" s="75"/>
      <c r="W30" s="75"/>
      <c r="X30" s="75"/>
      <c r="Y30" s="75"/>
      <c r="Z30" s="75"/>
      <c r="AA30" s="75"/>
      <c r="AB30" s="75"/>
      <c r="AC30" s="75"/>
      <c r="AD30" s="75"/>
      <c r="AE30" s="123"/>
      <c r="AF30" s="81"/>
      <c r="AG30" s="105">
        <v>0.37152777777777801</v>
      </c>
      <c r="AH30" s="81"/>
      <c r="AI30" s="81"/>
      <c r="AJ30" s="81"/>
      <c r="AK30" s="81"/>
      <c r="AL30" s="81"/>
      <c r="AM30" s="81"/>
      <c r="AN30" s="81"/>
    </row>
    <row r="31" spans="1:53" s="256" customFormat="1" ht="15.75" customHeight="1" x14ac:dyDescent="0.15">
      <c r="A31" s="75"/>
      <c r="B31" s="509" t="s">
        <v>335</v>
      </c>
      <c r="C31" s="510"/>
      <c r="D31" s="510"/>
      <c r="E31" s="510"/>
      <c r="F31" s="510"/>
      <c r="G31" s="510"/>
      <c r="H31" s="510"/>
      <c r="I31" s="510"/>
      <c r="J31" s="510"/>
      <c r="K31" s="510"/>
      <c r="L31" s="510"/>
      <c r="M31" s="510"/>
      <c r="N31" s="510"/>
      <c r="O31" s="510"/>
      <c r="P31" s="510"/>
      <c r="Q31" s="510"/>
      <c r="R31" s="510"/>
      <c r="S31" s="510"/>
      <c r="T31" s="510"/>
      <c r="U31" s="510"/>
      <c r="V31" s="510"/>
      <c r="W31" s="510"/>
      <c r="X31" s="510"/>
      <c r="Y31" s="510"/>
      <c r="Z31" s="510"/>
      <c r="AA31" s="510"/>
      <c r="AB31" s="510"/>
      <c r="AC31" s="511"/>
      <c r="AD31" s="75"/>
      <c r="AE31" s="123"/>
      <c r="AF31" s="81"/>
      <c r="AG31" s="105">
        <v>0.375</v>
      </c>
      <c r="AH31" s="81"/>
      <c r="AI31" s="81"/>
      <c r="AJ31" s="81"/>
      <c r="AK31" s="81"/>
      <c r="AL31" s="81"/>
      <c r="AM31" s="81"/>
      <c r="AN31" s="81"/>
    </row>
    <row r="32" spans="1:53" s="256" customFormat="1" ht="15.75" customHeight="1" x14ac:dyDescent="0.15">
      <c r="A32" s="75"/>
      <c r="B32" s="512" t="s">
        <v>336</v>
      </c>
      <c r="C32" s="513"/>
      <c r="D32" s="513"/>
      <c r="E32" s="513"/>
      <c r="F32" s="513"/>
      <c r="G32" s="513"/>
      <c r="H32" s="513"/>
      <c r="I32" s="513"/>
      <c r="J32" s="513"/>
      <c r="K32" s="513"/>
      <c r="L32" s="513"/>
      <c r="M32" s="513"/>
      <c r="N32" s="513"/>
      <c r="O32" s="513"/>
      <c r="P32" s="513"/>
      <c r="Q32" s="513"/>
      <c r="R32" s="513"/>
      <c r="S32" s="513"/>
      <c r="T32" s="513"/>
      <c r="U32" s="513"/>
      <c r="V32" s="513"/>
      <c r="W32" s="513"/>
      <c r="X32" s="513"/>
      <c r="Y32" s="513"/>
      <c r="Z32" s="513"/>
      <c r="AA32" s="513"/>
      <c r="AB32" s="513"/>
      <c r="AC32" s="514"/>
      <c r="AD32" s="75"/>
      <c r="AE32" s="123"/>
      <c r="AF32" s="81"/>
      <c r="AG32" s="105">
        <v>0.37847222222222299</v>
      </c>
      <c r="AH32" s="81"/>
      <c r="AI32" s="81"/>
      <c r="AJ32" s="81"/>
      <c r="AK32" s="81"/>
      <c r="AL32" s="81"/>
      <c r="AM32" s="81"/>
      <c r="AN32" s="81"/>
    </row>
    <row r="33" spans="1:46" s="73" customFormat="1" ht="15.75" customHeight="1" x14ac:dyDescent="0.15">
      <c r="A33" s="75"/>
      <c r="B33" s="122"/>
      <c r="C33" s="75"/>
      <c r="D33" s="75"/>
      <c r="E33" s="75"/>
      <c r="F33" s="75"/>
      <c r="G33" s="75"/>
      <c r="H33" s="75"/>
      <c r="I33" s="75"/>
      <c r="J33" s="75"/>
      <c r="K33" s="75"/>
      <c r="L33" s="75"/>
      <c r="P33" s="75"/>
      <c r="Q33" s="75"/>
      <c r="R33" s="75"/>
      <c r="S33" s="75"/>
      <c r="T33" s="75"/>
      <c r="U33" s="75"/>
      <c r="V33" s="75"/>
      <c r="W33" s="75"/>
      <c r="X33" s="75"/>
      <c r="Y33" s="75"/>
      <c r="Z33" s="75"/>
      <c r="AA33" s="75"/>
      <c r="AB33" s="75"/>
      <c r="AC33" s="75"/>
      <c r="AD33" s="75"/>
      <c r="AE33" s="123"/>
      <c r="AF33" s="81"/>
      <c r="AG33" s="105">
        <v>0.38194444444444497</v>
      </c>
      <c r="AH33" s="81"/>
      <c r="AI33" s="81"/>
      <c r="AJ33" s="81"/>
      <c r="AK33" s="81"/>
      <c r="AL33" s="81"/>
      <c r="AM33" s="81"/>
      <c r="AN33" s="81"/>
    </row>
    <row r="34" spans="1:46" s="81" customFormat="1" ht="15.75" customHeight="1" x14ac:dyDescent="0.15">
      <c r="A34" s="75"/>
      <c r="B34" s="122"/>
      <c r="C34" s="75"/>
      <c r="D34" s="75"/>
      <c r="E34" s="75"/>
      <c r="F34" s="75"/>
      <c r="G34" s="75"/>
      <c r="H34" s="75"/>
      <c r="I34" s="75"/>
      <c r="J34" s="75"/>
      <c r="K34" s="75"/>
      <c r="L34" s="75"/>
      <c r="P34" s="75"/>
      <c r="Q34" s="75"/>
      <c r="R34" s="75"/>
      <c r="S34" s="75"/>
      <c r="T34" s="75"/>
      <c r="U34" s="75"/>
      <c r="V34" s="75"/>
      <c r="W34" s="75"/>
      <c r="X34" s="75"/>
      <c r="Y34" s="75"/>
      <c r="Z34" s="75"/>
      <c r="AA34" s="75"/>
      <c r="AB34" s="75"/>
      <c r="AC34" s="75"/>
      <c r="AD34" s="75"/>
      <c r="AE34" s="123"/>
      <c r="AG34" s="105">
        <v>0.38541666666666702</v>
      </c>
      <c r="AO34" s="73"/>
      <c r="AP34" s="73"/>
      <c r="AQ34" s="73"/>
      <c r="AR34" s="73"/>
      <c r="AS34" s="73"/>
      <c r="AT34" s="73"/>
    </row>
    <row r="35" spans="1:46" s="81" customFormat="1" ht="15.75" customHeight="1" x14ac:dyDescent="0.15">
      <c r="A35" s="75"/>
      <c r="B35" s="122"/>
      <c r="C35" s="75"/>
      <c r="D35" s="75"/>
      <c r="E35" s="75"/>
      <c r="F35" s="75"/>
      <c r="G35" s="75"/>
      <c r="H35" s="75"/>
      <c r="I35" s="75"/>
      <c r="J35" s="75"/>
      <c r="K35" s="75"/>
      <c r="L35" s="75"/>
      <c r="P35" s="75"/>
      <c r="Q35" s="75"/>
      <c r="R35" s="75"/>
      <c r="S35" s="75"/>
      <c r="T35" s="75"/>
      <c r="U35" s="75"/>
      <c r="V35" s="75"/>
      <c r="W35" s="75"/>
      <c r="X35" s="75"/>
      <c r="Y35" s="75"/>
      <c r="Z35" s="75"/>
      <c r="AA35" s="75"/>
      <c r="AB35" s="75"/>
      <c r="AC35" s="75"/>
      <c r="AD35" s="75"/>
      <c r="AE35" s="123"/>
      <c r="AG35" s="105">
        <v>0.38888888888889001</v>
      </c>
      <c r="AO35" s="73"/>
      <c r="AP35" s="73"/>
      <c r="AQ35" s="73"/>
      <c r="AR35" s="73"/>
    </row>
    <row r="36" spans="1:46" s="81" customFormat="1" ht="15.75" customHeight="1" x14ac:dyDescent="0.15">
      <c r="A36" s="75"/>
      <c r="B36" s="131"/>
      <c r="C36" s="131"/>
      <c r="D36" s="131"/>
      <c r="E36" s="131"/>
      <c r="F36" s="131"/>
      <c r="G36" s="131"/>
      <c r="H36" s="131"/>
      <c r="I36" s="131"/>
      <c r="J36" s="131"/>
      <c r="K36" s="131"/>
      <c r="L36" s="131"/>
      <c r="M36" s="131"/>
      <c r="N36" s="131"/>
      <c r="O36" s="131"/>
      <c r="P36" s="75"/>
      <c r="Q36" s="75"/>
      <c r="R36" s="75"/>
      <c r="S36" s="75"/>
      <c r="T36" s="75"/>
      <c r="U36" s="75"/>
      <c r="V36" s="75"/>
      <c r="W36" s="75"/>
      <c r="X36" s="75"/>
      <c r="Y36" s="75"/>
      <c r="Z36" s="75"/>
      <c r="AA36" s="75"/>
      <c r="AB36" s="75"/>
      <c r="AC36" s="75"/>
      <c r="AD36" s="75"/>
      <c r="AE36" s="123"/>
      <c r="AG36" s="105">
        <v>0.39236111111111199</v>
      </c>
      <c r="AO36" s="73"/>
      <c r="AP36" s="73"/>
      <c r="AQ36" s="73"/>
      <c r="AR36" s="73"/>
    </row>
    <row r="37" spans="1:46" s="81" customFormat="1" ht="15.75" customHeight="1" x14ac:dyDescent="0.15">
      <c r="A37" s="75"/>
      <c r="B37" s="131"/>
      <c r="C37" s="131"/>
      <c r="D37" s="131"/>
      <c r="E37" s="131"/>
      <c r="F37" s="131"/>
      <c r="G37" s="131"/>
      <c r="H37" s="131"/>
      <c r="I37" s="131"/>
      <c r="J37" s="131"/>
      <c r="K37" s="131"/>
      <c r="L37" s="131"/>
      <c r="M37" s="131"/>
      <c r="N37" s="131"/>
      <c r="O37" s="131"/>
      <c r="P37" s="75"/>
      <c r="Q37" s="75"/>
      <c r="R37" s="75"/>
      <c r="S37" s="75"/>
      <c r="T37" s="75"/>
      <c r="U37" s="75"/>
      <c r="V37" s="75"/>
      <c r="W37" s="75"/>
      <c r="X37" s="75"/>
      <c r="Y37" s="75"/>
      <c r="Z37" s="75"/>
      <c r="AA37" s="75"/>
      <c r="AB37" s="75"/>
      <c r="AC37" s="75"/>
      <c r="AD37" s="75"/>
      <c r="AE37" s="123"/>
      <c r="AG37" s="105">
        <v>0.39583333333333398</v>
      </c>
      <c r="AO37" s="73"/>
      <c r="AP37" s="73"/>
      <c r="AQ37" s="73"/>
      <c r="AR37" s="73"/>
    </row>
    <row r="38" spans="1:46" s="28" customFormat="1" ht="15.75" customHeight="1" x14ac:dyDescent="0.15">
      <c r="A38" s="5"/>
      <c r="B38" s="131"/>
      <c r="C38" s="131"/>
      <c r="D38" s="131"/>
      <c r="E38" s="131"/>
      <c r="F38" s="131"/>
      <c r="G38" s="131"/>
      <c r="H38" s="131"/>
      <c r="I38" s="131"/>
      <c r="J38" s="131"/>
      <c r="K38" s="131"/>
      <c r="L38" s="131"/>
      <c r="M38" s="131"/>
      <c r="N38" s="131"/>
      <c r="O38" s="131"/>
      <c r="P38" s="5"/>
      <c r="Q38" s="5"/>
      <c r="R38" s="5"/>
      <c r="S38" s="5"/>
      <c r="T38" s="5"/>
      <c r="U38" s="5"/>
      <c r="V38" s="5"/>
      <c r="W38" s="5"/>
      <c r="X38" s="5"/>
      <c r="Y38" s="5"/>
      <c r="Z38" s="5"/>
      <c r="AA38" s="5"/>
      <c r="AB38" s="5"/>
      <c r="AC38" s="5"/>
      <c r="AD38" s="5"/>
      <c r="AE38" s="8"/>
      <c r="AG38" s="105">
        <v>0.39930555555555602</v>
      </c>
      <c r="AO38" s="6"/>
      <c r="AP38" s="6"/>
      <c r="AQ38" s="6"/>
      <c r="AR38" s="6"/>
    </row>
    <row r="39" spans="1:46" s="28" customFormat="1" ht="15.75" customHeight="1" x14ac:dyDescent="0.15">
      <c r="A39" s="5"/>
      <c r="B39" s="131"/>
      <c r="C39" s="131"/>
      <c r="D39" s="131"/>
      <c r="E39" s="131"/>
      <c r="F39" s="131"/>
      <c r="G39" s="131"/>
      <c r="H39" s="131"/>
      <c r="I39" s="131"/>
      <c r="J39" s="131"/>
      <c r="K39" s="131"/>
      <c r="L39" s="131"/>
      <c r="M39" s="131"/>
      <c r="N39" s="131"/>
      <c r="O39" s="131"/>
      <c r="P39" s="5"/>
      <c r="Q39" s="5"/>
      <c r="R39" s="5"/>
      <c r="S39" s="5"/>
      <c r="T39" s="5"/>
      <c r="U39" s="5"/>
      <c r="V39" s="5"/>
      <c r="W39" s="5"/>
      <c r="X39" s="5"/>
      <c r="Y39" s="5"/>
      <c r="Z39" s="5"/>
      <c r="AA39" s="5"/>
      <c r="AB39" s="5"/>
      <c r="AC39" s="5"/>
      <c r="AD39" s="5"/>
      <c r="AE39" s="8"/>
      <c r="AG39" s="105">
        <v>0.40277777777777901</v>
      </c>
      <c r="AO39" s="6"/>
      <c r="AP39" s="6"/>
      <c r="AQ39" s="6"/>
      <c r="AR39" s="6"/>
    </row>
    <row r="40" spans="1:46" s="28" customFormat="1" ht="15.75" customHeight="1" x14ac:dyDescent="0.15">
      <c r="A40" s="5"/>
      <c r="B40" s="131"/>
      <c r="C40" s="131"/>
      <c r="D40" s="131"/>
      <c r="E40" s="131"/>
      <c r="F40" s="131"/>
      <c r="G40" s="131"/>
      <c r="H40" s="131"/>
      <c r="I40" s="131"/>
      <c r="J40" s="131"/>
      <c r="K40" s="131"/>
      <c r="L40" s="131"/>
      <c r="M40" s="131"/>
      <c r="N40" s="131"/>
      <c r="O40" s="131"/>
      <c r="P40" s="5"/>
      <c r="Q40" s="5"/>
      <c r="R40" s="5"/>
      <c r="S40" s="5"/>
      <c r="T40" s="5"/>
      <c r="U40" s="5"/>
      <c r="V40" s="5"/>
      <c r="W40" s="5"/>
      <c r="X40" s="5"/>
      <c r="Y40" s="5"/>
      <c r="Z40" s="5"/>
      <c r="AA40" s="5"/>
      <c r="AB40" s="5"/>
      <c r="AC40" s="5"/>
      <c r="AD40" s="5"/>
      <c r="AE40" s="8"/>
      <c r="AG40" s="105">
        <v>0.406250000000001</v>
      </c>
      <c r="AO40" s="6"/>
      <c r="AP40" s="6"/>
      <c r="AQ40" s="6"/>
      <c r="AR40" s="6"/>
    </row>
    <row r="41" spans="1:46" s="28" customFormat="1" ht="15.75" customHeight="1" x14ac:dyDescent="0.15">
      <c r="A41" s="5"/>
      <c r="B41" s="131"/>
      <c r="C41" s="131"/>
      <c r="D41" s="131"/>
      <c r="E41" s="131"/>
      <c r="F41" s="131"/>
      <c r="G41" s="131"/>
      <c r="H41" s="131"/>
      <c r="I41" s="131"/>
      <c r="J41" s="131"/>
      <c r="K41" s="131"/>
      <c r="L41" s="131"/>
      <c r="M41" s="131"/>
      <c r="N41" s="131"/>
      <c r="O41" s="131"/>
      <c r="P41" s="5"/>
      <c r="Q41" s="5"/>
      <c r="R41" s="5"/>
      <c r="S41" s="5"/>
      <c r="T41" s="5"/>
      <c r="U41" s="5"/>
      <c r="V41" s="5"/>
      <c r="W41" s="5"/>
      <c r="X41" s="5"/>
      <c r="Y41" s="5"/>
      <c r="Z41" s="5"/>
      <c r="AA41" s="5"/>
      <c r="AB41" s="5"/>
      <c r="AC41" s="5"/>
      <c r="AD41" s="5"/>
      <c r="AE41" s="8"/>
      <c r="AG41" s="105">
        <v>0.40972222222222299</v>
      </c>
      <c r="AO41" s="6"/>
      <c r="AP41" s="6"/>
      <c r="AQ41" s="6"/>
      <c r="AR41" s="6"/>
    </row>
    <row r="42" spans="1:46" s="28" customFormat="1" ht="15.75" customHeight="1" x14ac:dyDescent="0.1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105">
        <v>0.41319444444444497</v>
      </c>
      <c r="AO42" s="6"/>
      <c r="AP42" s="6"/>
      <c r="AQ42" s="6"/>
      <c r="AR42" s="6"/>
    </row>
    <row r="43" spans="1:46" s="28" customFormat="1" ht="15.75" customHeight="1" x14ac:dyDescent="0.1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105">
        <v>0.41666666666666802</v>
      </c>
      <c r="AO43" s="6"/>
      <c r="AP43" s="6"/>
      <c r="AQ43" s="6"/>
      <c r="AR43" s="6"/>
    </row>
    <row r="44" spans="1:46" s="28" customFormat="1" ht="15.75" customHeight="1" x14ac:dyDescent="0.1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105">
        <v>0.42013888888889001</v>
      </c>
      <c r="AO44" s="6"/>
      <c r="AP44" s="6"/>
      <c r="AQ44" s="6"/>
      <c r="AR44" s="6"/>
    </row>
    <row r="45" spans="1:46" s="28" customFormat="1" ht="15.75" customHeight="1" x14ac:dyDescent="0.1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105">
        <v>0.42361111111111199</v>
      </c>
      <c r="AO45" s="6"/>
      <c r="AP45" s="6"/>
      <c r="AQ45" s="6"/>
      <c r="AR45" s="6"/>
    </row>
    <row r="46" spans="1:46" s="28" customFormat="1" ht="15.75" customHeight="1" x14ac:dyDescent="0.1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105">
        <v>0.42708333333333398</v>
      </c>
      <c r="AO46" s="6"/>
      <c r="AP46" s="6"/>
      <c r="AQ46" s="6"/>
      <c r="AR46" s="6"/>
    </row>
    <row r="47" spans="1:46" s="28" customFormat="1" ht="15.75" customHeight="1" x14ac:dyDescent="0.1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105">
        <v>0.43055555555555702</v>
      </c>
      <c r="AO47" s="6"/>
      <c r="AP47" s="6"/>
      <c r="AQ47" s="6"/>
      <c r="AR47" s="6"/>
    </row>
    <row r="48" spans="1:46" s="28" customFormat="1" ht="15.75" customHeight="1" x14ac:dyDescent="0.1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105">
        <v>0.43402777777777901</v>
      </c>
      <c r="AO48" s="6"/>
      <c r="AP48" s="6"/>
      <c r="AQ48" s="6"/>
      <c r="AR48" s="6"/>
    </row>
    <row r="49" spans="1:44" s="28" customFormat="1" ht="15.75" customHeight="1" x14ac:dyDescent="0.1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105">
        <v>0.437500000000001</v>
      </c>
      <c r="AO49" s="6"/>
      <c r="AP49" s="6"/>
      <c r="AQ49" s="6"/>
      <c r="AR49" s="6"/>
    </row>
    <row r="50" spans="1:44" s="28" customFormat="1" ht="15.75" customHeight="1"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105">
        <v>0.44097222222222299</v>
      </c>
      <c r="AO50" s="6"/>
      <c r="AP50" s="6"/>
      <c r="AQ50" s="6"/>
      <c r="AR50" s="6"/>
    </row>
    <row r="51" spans="1:44" s="28" customFormat="1" ht="15.75" customHeight="1"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105">
        <v>0.44444444444444497</v>
      </c>
      <c r="AO51" s="6"/>
      <c r="AP51" s="6"/>
      <c r="AQ51" s="6"/>
      <c r="AR51" s="6"/>
    </row>
    <row r="52" spans="1:44" s="28" customFormat="1" ht="15.75" customHeight="1"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105">
        <v>0.44791666666666802</v>
      </c>
      <c r="AO52" s="6"/>
      <c r="AP52" s="6"/>
      <c r="AQ52" s="6"/>
      <c r="AR52" s="6"/>
    </row>
    <row r="53" spans="1:44" s="28" customFormat="1" ht="15.75" customHeight="1"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105">
        <v>0.45138888888889001</v>
      </c>
      <c r="AO53" s="6"/>
      <c r="AP53" s="6"/>
      <c r="AQ53" s="6"/>
      <c r="AR53" s="6"/>
    </row>
    <row r="54" spans="1:44" s="28" customFormat="1" ht="15.75" customHeight="1"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105">
        <v>0.45486111111111199</v>
      </c>
      <c r="AO54" s="6"/>
      <c r="AP54" s="6"/>
      <c r="AQ54" s="6"/>
      <c r="AR54" s="6"/>
    </row>
    <row r="55" spans="1:44" s="28" customFormat="1" ht="15.75" customHeight="1"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105">
        <v>0.45833333333333498</v>
      </c>
      <c r="AO55" s="6"/>
      <c r="AP55" s="6"/>
      <c r="AQ55" s="6"/>
      <c r="AR55" s="6"/>
    </row>
    <row r="56" spans="1:44" s="28" customFormat="1" ht="15.75" customHeight="1"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105">
        <v>0.46180555555555702</v>
      </c>
      <c r="AO56" s="6"/>
      <c r="AP56" s="6"/>
      <c r="AQ56" s="6"/>
      <c r="AR56" s="6"/>
    </row>
    <row r="57" spans="1:44" s="28" customFormat="1" ht="15.75" customHeight="1"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105">
        <v>0.46527777777777901</v>
      </c>
      <c r="AO57" s="6"/>
      <c r="AP57" s="6"/>
      <c r="AQ57" s="6"/>
      <c r="AR57" s="6"/>
    </row>
    <row r="58" spans="1:44" s="28" customFormat="1" ht="15.75" customHeight="1"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105">
        <v>0.468750000000001</v>
      </c>
      <c r="AO58" s="6"/>
      <c r="AP58" s="6"/>
      <c r="AQ58" s="6"/>
      <c r="AR58" s="6"/>
    </row>
    <row r="59" spans="1:44" s="28" customFormat="1" ht="15.75" customHeight="1"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105">
        <v>0.47222222222222399</v>
      </c>
      <c r="AO59" s="6"/>
      <c r="AP59" s="6"/>
      <c r="AQ59" s="6"/>
      <c r="AR59" s="6"/>
    </row>
    <row r="60" spans="1:44" s="28" customFormat="1" ht="15.75" customHeight="1"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105">
        <v>0.47569444444444597</v>
      </c>
      <c r="AO60" s="6"/>
      <c r="AP60" s="6"/>
      <c r="AQ60" s="6"/>
      <c r="AR60" s="6"/>
    </row>
    <row r="61" spans="1:44" s="28" customFormat="1" ht="15.75" customHeight="1"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105">
        <v>0.47916666666666802</v>
      </c>
      <c r="AO61" s="6"/>
      <c r="AP61" s="6"/>
      <c r="AQ61" s="6"/>
      <c r="AR61" s="6"/>
    </row>
    <row r="62" spans="1:44" s="28" customFormat="1" ht="15.75" customHeight="1"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105">
        <v>0.48263888888889001</v>
      </c>
      <c r="AO62" s="6"/>
      <c r="AP62" s="6"/>
      <c r="AQ62" s="6"/>
      <c r="AR62" s="6"/>
    </row>
    <row r="63" spans="1:44" s="28" customFormat="1" ht="15.75" customHeight="1"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105">
        <v>0.48611111111111299</v>
      </c>
      <c r="AO63" s="6"/>
      <c r="AP63" s="6"/>
      <c r="AQ63" s="6"/>
      <c r="AR63" s="6"/>
    </row>
    <row r="64" spans="1:44" s="28" customFormat="1" ht="15.75" customHeight="1"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105">
        <v>0.48958333333333498</v>
      </c>
      <c r="AO64" s="6"/>
      <c r="AP64" s="6"/>
      <c r="AQ64" s="6"/>
      <c r="AR64" s="6"/>
    </row>
    <row r="65" spans="1:44" s="28" customFormat="1" ht="15.75" customHeight="1"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105">
        <v>0.49305555555555702</v>
      </c>
      <c r="AO65" s="6"/>
      <c r="AP65" s="6"/>
      <c r="AQ65" s="6"/>
      <c r="AR65" s="6"/>
    </row>
    <row r="66" spans="1:44" s="28" customFormat="1" ht="15.75" customHeight="1"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105">
        <v>0.49652777777777901</v>
      </c>
      <c r="AO66" s="6"/>
      <c r="AP66" s="6"/>
      <c r="AQ66" s="6"/>
      <c r="AR66" s="6"/>
    </row>
    <row r="67" spans="1:44" s="28" customFormat="1" ht="15.75" customHeight="1"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105">
        <v>0.500000000000002</v>
      </c>
      <c r="AO67" s="6"/>
      <c r="AP67" s="6"/>
      <c r="AQ67" s="6"/>
      <c r="AR67" s="6"/>
    </row>
    <row r="68" spans="1:44" s="28" customFormat="1" ht="15.75" customHeight="1"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8"/>
      <c r="AG68" s="105">
        <v>0.50347222222222399</v>
      </c>
      <c r="AO68" s="6"/>
      <c r="AP68" s="6"/>
      <c r="AQ68" s="6"/>
      <c r="AR68" s="6"/>
    </row>
    <row r="69" spans="1:44" s="28" customFormat="1" ht="15.75" customHeight="1"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8"/>
      <c r="AG69" s="105">
        <v>0.50694444444444597</v>
      </c>
      <c r="AO69" s="6"/>
      <c r="AP69" s="6"/>
      <c r="AQ69" s="6"/>
      <c r="AR69" s="6"/>
    </row>
    <row r="70" spans="1:44" s="28" customFormat="1" ht="15.75" customHeight="1"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105">
        <v>0.51041666666666896</v>
      </c>
      <c r="AO70" s="6"/>
      <c r="AP70" s="6"/>
      <c r="AQ70" s="6"/>
      <c r="AR70" s="6"/>
    </row>
    <row r="71" spans="1:44" s="28" customFormat="1" ht="15.75" customHeight="1"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105">
        <v>0.51388888888889095</v>
      </c>
      <c r="AO71" s="6"/>
      <c r="AP71" s="6"/>
      <c r="AQ71" s="6"/>
      <c r="AR71" s="6"/>
    </row>
    <row r="72" spans="1:44" s="28" customFormat="1" ht="15.75" customHeight="1"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105">
        <v>0.51736111111111305</v>
      </c>
      <c r="AO72" s="6"/>
      <c r="AP72" s="6"/>
      <c r="AQ72" s="6"/>
      <c r="AR72" s="6"/>
    </row>
    <row r="73" spans="1:44" s="28"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105">
        <v>0.52083333333333504</v>
      </c>
      <c r="AO73" s="6"/>
      <c r="AP73" s="6"/>
      <c r="AQ73" s="6"/>
      <c r="AR73" s="6"/>
    </row>
    <row r="74" spans="1:44" s="28"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105">
        <v>0.52430555555555802</v>
      </c>
      <c r="AO74" s="6"/>
      <c r="AP74" s="6"/>
      <c r="AQ74" s="6"/>
      <c r="AR74" s="6"/>
    </row>
    <row r="75" spans="1:44" s="28"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105">
        <v>0.52777777777778001</v>
      </c>
      <c r="AO75" s="6"/>
      <c r="AP75" s="6"/>
      <c r="AQ75" s="6"/>
      <c r="AR75" s="6"/>
    </row>
    <row r="76" spans="1:44" s="28"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105">
        <v>0.531250000000002</v>
      </c>
      <c r="AO76" s="6"/>
      <c r="AP76" s="6"/>
      <c r="AQ76" s="6"/>
      <c r="AR76" s="6"/>
    </row>
    <row r="77" spans="1:44" s="28"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105">
        <v>0.53472222222222399</v>
      </c>
      <c r="AO77" s="6"/>
      <c r="AP77" s="6"/>
      <c r="AQ77" s="6"/>
      <c r="AR77" s="6"/>
    </row>
    <row r="78" spans="1:44" s="28"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105">
        <v>0.53819444444444697</v>
      </c>
      <c r="AO78" s="6"/>
      <c r="AP78" s="6"/>
      <c r="AQ78" s="6"/>
      <c r="AR78" s="6"/>
    </row>
    <row r="79" spans="1:44" s="28"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105">
        <v>0.54166666666666896</v>
      </c>
      <c r="AO79" s="6"/>
      <c r="AP79" s="6"/>
      <c r="AQ79" s="6"/>
      <c r="AR79" s="6"/>
    </row>
    <row r="80" spans="1:44" s="28"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105">
        <v>0.54513888888889095</v>
      </c>
      <c r="AO80" s="6"/>
      <c r="AP80" s="6"/>
      <c r="AQ80" s="6"/>
      <c r="AR80" s="6"/>
    </row>
    <row r="81" spans="1:44" s="28"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105">
        <v>0.54861111111111305</v>
      </c>
      <c r="AO81" s="6"/>
      <c r="AP81" s="6"/>
      <c r="AQ81" s="6"/>
      <c r="AR81" s="6"/>
    </row>
    <row r="82" spans="1:44" s="28"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105">
        <v>0.55208333333333603</v>
      </c>
      <c r="AO82" s="6"/>
      <c r="AP82" s="6"/>
      <c r="AQ82" s="6"/>
      <c r="AR82" s="6"/>
    </row>
    <row r="83" spans="1:44" s="28"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105">
        <v>0.55555555555555802</v>
      </c>
      <c r="AO83" s="6"/>
      <c r="AP83" s="6"/>
      <c r="AQ83" s="6"/>
      <c r="AR83" s="6"/>
    </row>
    <row r="84" spans="1:44" s="28"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105">
        <v>0.55902777777778001</v>
      </c>
      <c r="AO84" s="6"/>
      <c r="AP84" s="6"/>
      <c r="AQ84" s="6"/>
      <c r="AR84" s="6"/>
    </row>
    <row r="85" spans="1:44" s="28"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105">
        <v>0.562500000000003</v>
      </c>
    </row>
    <row r="86" spans="1:44" s="28"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105">
        <v>0.56597222222222499</v>
      </c>
    </row>
    <row r="87" spans="1:44" s="28"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105">
        <v>0.56944444444444697</v>
      </c>
    </row>
    <row r="88" spans="1:44" s="28"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105">
        <v>0.57291666666666896</v>
      </c>
    </row>
    <row r="89" spans="1:44" s="28"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105">
        <v>0.57638888888889195</v>
      </c>
    </row>
    <row r="90" spans="1:44" s="28"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105">
        <v>0.57986111111111405</v>
      </c>
    </row>
    <row r="91" spans="1:44" s="28"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105">
        <v>0.58333333333333603</v>
      </c>
    </row>
    <row r="92" spans="1:44" s="28"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105">
        <v>0.58680555555555802</v>
      </c>
    </row>
    <row r="93" spans="1:44" s="28"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105">
        <v>0.59027777777778101</v>
      </c>
    </row>
    <row r="94" spans="1:44" s="28"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105">
        <v>0.593750000000003</v>
      </c>
    </row>
    <row r="95" spans="1:44" s="28"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105">
        <v>0.59722222222222499</v>
      </c>
    </row>
    <row r="96" spans="1:44" s="28"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105">
        <v>0.60069444444444697</v>
      </c>
    </row>
    <row r="97" spans="1:33" s="28"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105">
        <v>0.60416666666666996</v>
      </c>
    </row>
    <row r="98" spans="1:33" s="28"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105">
        <v>0.60763888888889195</v>
      </c>
    </row>
    <row r="99" spans="1:33" s="28"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105">
        <v>0.61111111111111405</v>
      </c>
    </row>
    <row r="100" spans="1:33" s="28"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105">
        <v>0.61458333333333603</v>
      </c>
    </row>
    <row r="101" spans="1:33" s="28"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105">
        <v>0.61805555555555902</v>
      </c>
    </row>
    <row r="102" spans="1:33" s="28"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105">
        <v>0.62152777777778101</v>
      </c>
    </row>
    <row r="103" spans="1:33" s="28"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105">
        <v>0.625000000000003</v>
      </c>
    </row>
    <row r="104" spans="1:33" s="28"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105">
        <v>0.62847222222222598</v>
      </c>
    </row>
    <row r="105" spans="1:33" s="28"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105">
        <v>0.63194444444444797</v>
      </c>
    </row>
    <row r="106" spans="1:33" s="28"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105">
        <v>0.63541666666666996</v>
      </c>
    </row>
    <row r="107" spans="1:33" s="28"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105">
        <v>0.63888888888889195</v>
      </c>
    </row>
    <row r="108" spans="1:33" s="28"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105">
        <v>0.64236111111111505</v>
      </c>
    </row>
    <row r="109" spans="1:33" s="28"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105">
        <v>0.64583333333333703</v>
      </c>
    </row>
    <row r="110" spans="1:33" s="28"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105">
        <v>0.64930555555555902</v>
      </c>
    </row>
    <row r="111" spans="1:33" s="28"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105">
        <v>0.65277777777778101</v>
      </c>
    </row>
    <row r="112" spans="1:33" s="28"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105">
        <v>0.656250000000004</v>
      </c>
    </row>
    <row r="113" spans="1:33" s="28"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105">
        <v>0.65972222222222598</v>
      </c>
    </row>
    <row r="114" spans="1:33" s="28"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105">
        <v>0.66319444444444797</v>
      </c>
    </row>
    <row r="115" spans="1:33" s="28"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105">
        <v>0.66666666666666996</v>
      </c>
    </row>
    <row r="116" spans="1:33" s="28"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105">
        <v>0.67013888888889295</v>
      </c>
    </row>
    <row r="117" spans="1:33" s="28"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105">
        <v>0.67361111111111505</v>
      </c>
    </row>
    <row r="118" spans="1:33" s="28"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105">
        <v>0.67708333333333703</v>
      </c>
    </row>
    <row r="119" spans="1:33" s="28"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105">
        <v>0.68055555555556002</v>
      </c>
    </row>
    <row r="120" spans="1:33" s="28"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105">
        <v>0.68402777777778201</v>
      </c>
    </row>
    <row r="121" spans="1:33" s="28"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105">
        <v>0.687500000000004</v>
      </c>
    </row>
    <row r="122" spans="1:33" s="28"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105">
        <v>0.69097222222222598</v>
      </c>
    </row>
    <row r="123" spans="1:33" s="28"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105">
        <v>0.69444444444444897</v>
      </c>
    </row>
    <row r="124" spans="1:33" s="28"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105">
        <v>0.69791666666667096</v>
      </c>
    </row>
    <row r="125" spans="1:33" s="28"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105">
        <v>0.70138888888889295</v>
      </c>
    </row>
    <row r="126" spans="1:33" s="28"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105">
        <v>0.70486111111111505</v>
      </c>
    </row>
    <row r="127" spans="1:33" s="28"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105">
        <v>0.70833333333333803</v>
      </c>
    </row>
    <row r="128" spans="1:33" s="28"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105">
        <v>0.71180555555556002</v>
      </c>
    </row>
    <row r="129" spans="1:33" s="28"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105">
        <v>0.71527777777778201</v>
      </c>
    </row>
    <row r="130" spans="1:33" s="28"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105">
        <v>0.718750000000004</v>
      </c>
    </row>
    <row r="131" spans="1:33" s="28" customFormat="1"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105">
        <v>0.72222222222222698</v>
      </c>
    </row>
    <row r="132" spans="1:33" s="28" customFormat="1"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105">
        <v>0.72569444444444897</v>
      </c>
    </row>
    <row r="133" spans="1:33" s="28" customFormat="1"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105">
        <v>0.72916666666667096</v>
      </c>
    </row>
    <row r="134" spans="1:33" s="28" customFormat="1"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105">
        <v>0.73263888888889395</v>
      </c>
    </row>
    <row r="135" spans="1:33" s="28" customFormat="1"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105">
        <v>0.73611111111111605</v>
      </c>
    </row>
    <row r="136" spans="1:33" s="28" customFormat="1" ht="17.25" x14ac:dyDescent="0.1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105">
        <v>0.73958333333333803</v>
      </c>
    </row>
    <row r="137" spans="1:33" s="28" customFormat="1" ht="17.25" x14ac:dyDescent="0.1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105">
        <v>0.74305555555556002</v>
      </c>
    </row>
    <row r="138" spans="1:33" s="28" customFormat="1" ht="17.25" x14ac:dyDescent="0.1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105">
        <v>0.74652777777778301</v>
      </c>
    </row>
    <row r="139" spans="1:33" s="28" customFormat="1" ht="17.25" x14ac:dyDescent="0.1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105">
        <v>0.750000000000005</v>
      </c>
    </row>
    <row r="140" spans="1:33" s="28" customFormat="1" ht="17.25" x14ac:dyDescent="0.1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105">
        <v>0.75347222222222698</v>
      </c>
    </row>
    <row r="141" spans="1:33" s="28" customFormat="1" ht="17.25" x14ac:dyDescent="0.1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105">
        <v>0.75694444444444897</v>
      </c>
    </row>
    <row r="142" spans="1:33" s="28" customFormat="1" ht="17.25" x14ac:dyDescent="0.1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105">
        <v>0.76041666666667196</v>
      </c>
    </row>
    <row r="143" spans="1:33" s="28" customFormat="1" ht="17.25" x14ac:dyDescent="0.15">
      <c r="A143" s="5"/>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6"/>
      <c r="AG143" s="105">
        <v>0.76388888888889395</v>
      </c>
    </row>
    <row r="144" spans="1:33" s="28" customFormat="1" x14ac:dyDescent="0.15">
      <c r="A144" s="5"/>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5"/>
      <c r="AE144" s="6"/>
      <c r="AG144" s="105">
        <v>0.76736111111111605</v>
      </c>
    </row>
    <row r="145" spans="1:33" s="28" customFormat="1" x14ac:dyDescent="0.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105">
        <v>0.77083333333333803</v>
      </c>
    </row>
    <row r="146" spans="1:33" s="28" customFormat="1" x14ac:dyDescent="0.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105">
        <v>0.77430555555556102</v>
      </c>
    </row>
    <row r="147" spans="1:33" s="28" customFormat="1" x14ac:dyDescent="0.1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105">
        <v>0.77777777777778301</v>
      </c>
    </row>
    <row r="148" spans="1:33" s="28" customFormat="1" x14ac:dyDescent="0.1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105">
        <v>0.781250000000005</v>
      </c>
    </row>
    <row r="149" spans="1:33" s="28" customFormat="1" x14ac:dyDescent="0.1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105">
        <v>0.78472222222222798</v>
      </c>
    </row>
    <row r="150" spans="1:33" s="28" customFormat="1" x14ac:dyDescent="0.1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105">
        <v>0.78819444444444997</v>
      </c>
    </row>
    <row r="151" spans="1:33" s="28" customFormat="1" x14ac:dyDescent="0.1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G151" s="105">
        <v>0.79166666666667196</v>
      </c>
    </row>
    <row r="152" spans="1:33" s="28" customFormat="1" x14ac:dyDescent="0.1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G152" s="105">
        <v>0.79513888888889395</v>
      </c>
    </row>
  </sheetData>
  <mergeCells count="94">
    <mergeCell ref="AM18:AN18"/>
    <mergeCell ref="AI18:AJ18"/>
    <mergeCell ref="AK18:AL18"/>
    <mergeCell ref="AM16:AN16"/>
    <mergeCell ref="AH16:AH17"/>
    <mergeCell ref="AI16:AJ16"/>
    <mergeCell ref="AK16:AL16"/>
    <mergeCell ref="Y16:AC17"/>
    <mergeCell ref="P19:R19"/>
    <mergeCell ref="S19:U19"/>
    <mergeCell ref="V19:X19"/>
    <mergeCell ref="B31:AC31"/>
    <mergeCell ref="B32:AC32"/>
    <mergeCell ref="B10:C11"/>
    <mergeCell ref="E10:I10"/>
    <mergeCell ref="J10:K11"/>
    <mergeCell ref="V10:X11"/>
    <mergeCell ref="Y10:AC11"/>
    <mergeCell ref="E11:I11"/>
    <mergeCell ref="M11:P11"/>
    <mergeCell ref="R11:U11"/>
    <mergeCell ref="M10:P10"/>
    <mergeCell ref="R10:U10"/>
    <mergeCell ref="B3:AC3"/>
    <mergeCell ref="B6:C6"/>
    <mergeCell ref="D6:AC6"/>
    <mergeCell ref="B7:C7"/>
    <mergeCell ref="D7:AC7"/>
    <mergeCell ref="C20:O20"/>
    <mergeCell ref="C21:O21"/>
    <mergeCell ref="P20:R20"/>
    <mergeCell ref="S20:U20"/>
    <mergeCell ref="V20:X20"/>
    <mergeCell ref="Y13:AC14"/>
    <mergeCell ref="E14:U14"/>
    <mergeCell ref="C19:O19"/>
    <mergeCell ref="B16:O17"/>
    <mergeCell ref="P16:R17"/>
    <mergeCell ref="S16:U17"/>
    <mergeCell ref="V16:X17"/>
    <mergeCell ref="B18:O18"/>
    <mergeCell ref="P18:R18"/>
    <mergeCell ref="S18:U18"/>
    <mergeCell ref="V18:X18"/>
    <mergeCell ref="B13:C14"/>
    <mergeCell ref="E13:U13"/>
    <mergeCell ref="V13:X14"/>
    <mergeCell ref="Y19:AC19"/>
    <mergeCell ref="Y18:AC18"/>
    <mergeCell ref="C22:O22"/>
    <mergeCell ref="C23:O23"/>
    <mergeCell ref="P21:R21"/>
    <mergeCell ref="S21:U21"/>
    <mergeCell ref="V21:X21"/>
    <mergeCell ref="P22:R22"/>
    <mergeCell ref="S22:U22"/>
    <mergeCell ref="V22:X22"/>
    <mergeCell ref="P23:R23"/>
    <mergeCell ref="C24:O24"/>
    <mergeCell ref="C28:O28"/>
    <mergeCell ref="P29:R29"/>
    <mergeCell ref="P24:R24"/>
    <mergeCell ref="S29:U29"/>
    <mergeCell ref="P28:R28"/>
    <mergeCell ref="S24:U24"/>
    <mergeCell ref="P27:R27"/>
    <mergeCell ref="S27:U27"/>
    <mergeCell ref="S28:U28"/>
    <mergeCell ref="V28:X28"/>
    <mergeCell ref="Y24:AC24"/>
    <mergeCell ref="Y28:AC28"/>
    <mergeCell ref="Y22:AC22"/>
    <mergeCell ref="Y23:AC23"/>
    <mergeCell ref="P26:R26"/>
    <mergeCell ref="Y20:AC20"/>
    <mergeCell ref="Y21:AC21"/>
    <mergeCell ref="S23:U23"/>
    <mergeCell ref="V23:X23"/>
    <mergeCell ref="V24:X24"/>
    <mergeCell ref="V29:X29"/>
    <mergeCell ref="Y29:AC29"/>
    <mergeCell ref="C29:O29"/>
    <mergeCell ref="C25:O25"/>
    <mergeCell ref="P25:R25"/>
    <mergeCell ref="S25:U25"/>
    <mergeCell ref="V25:X25"/>
    <mergeCell ref="Y25:AC25"/>
    <mergeCell ref="C26:O26"/>
    <mergeCell ref="V27:X27"/>
    <mergeCell ref="Y27:AC27"/>
    <mergeCell ref="C27:O27"/>
    <mergeCell ref="S26:U26"/>
    <mergeCell ref="V26:X26"/>
    <mergeCell ref="Y26:AC26"/>
  </mergeCells>
  <phoneticPr fontId="1"/>
  <dataValidations count="3">
    <dataValidation type="list" allowBlank="1" showInputMessage="1" showErrorMessage="1" sqref="V19:V28 S19:S28 P19:P28" xr:uid="{00000000-0002-0000-0500-000000000000}">
      <formula1>$AH$19:$AH$23</formula1>
    </dataValidation>
    <dataValidation type="list" allowBlank="1" showInputMessage="1" showErrorMessage="1" sqref="M10 M11:P11 R10 R11:U11" xr:uid="{00000000-0002-0000-0500-000001000000}">
      <formula1>$AG$17:$AG$152</formula1>
    </dataValidation>
    <dataValidation type="list" allowBlank="1" showInputMessage="1" showErrorMessage="1" sqref="S29 V29 P29" xr:uid="{00000000-0002-0000-0500-000002000000}">
      <formula1>$AH$19:$AH$22</formula1>
    </dataValidation>
  </dataValidations>
  <printOptions horizontalCentered="1"/>
  <pageMargins left="0.70866141732283472" right="0.70866141732283472" top="0.74803149606299213" bottom="0" header="0.31496062992125984" footer="0.31496062992125984"/>
  <pageSetup paperSize="9" orientation="portrait" horizontalDpi="300" verticalDpi="300"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BB145"/>
  <sheetViews>
    <sheetView showGridLines="0" topLeftCell="A2" zoomScaleNormal="100" workbookViewId="0">
      <selection activeCell="E13" sqref="E13:U13"/>
    </sheetView>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9" style="6" hidden="1" customWidth="1"/>
    <col min="32" max="33" width="8.5" style="28" hidden="1" customWidth="1"/>
    <col min="34" max="34" width="3.875" style="28" hidden="1" customWidth="1"/>
    <col min="35" max="40" width="8.5" style="28" hidden="1" customWidth="1"/>
    <col min="41" max="41" width="9" style="6" customWidth="1"/>
    <col min="42" max="16384" width="9" style="6"/>
  </cols>
  <sheetData>
    <row r="1" spans="1:41" ht="21" x14ac:dyDescent="0.1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1:41" s="73" customFormat="1" ht="3" customHeight="1" x14ac:dyDescent="0.15">
      <c r="B2" s="74"/>
      <c r="AE2" s="75"/>
    </row>
    <row r="3" spans="1:41" s="73" customFormat="1" ht="42" customHeight="1" x14ac:dyDescent="0.15">
      <c r="B3" s="381" t="s">
        <v>224</v>
      </c>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76"/>
      <c r="AE3" s="77"/>
    </row>
    <row r="4" spans="1:41" s="73" customFormat="1" ht="7.5" customHeight="1" x14ac:dyDescent="0.15">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7"/>
    </row>
    <row r="5" spans="1:41" s="73" customFormat="1" ht="7.5" customHeight="1" x14ac:dyDescent="0.15">
      <c r="A5" s="78"/>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80"/>
      <c r="AE5" s="75"/>
      <c r="AF5" s="81"/>
      <c r="AG5" s="81"/>
      <c r="AH5" s="81"/>
      <c r="AI5" s="81"/>
      <c r="AJ5" s="81"/>
      <c r="AK5" s="81"/>
      <c r="AL5" s="81"/>
      <c r="AM5" s="81"/>
      <c r="AN5" s="81"/>
    </row>
    <row r="6" spans="1:41" s="73" customFormat="1" ht="18.75" customHeight="1" x14ac:dyDescent="0.15">
      <c r="A6" s="78"/>
      <c r="B6" s="481" t="s">
        <v>28</v>
      </c>
      <c r="C6" s="481"/>
      <c r="D6" s="516" t="s">
        <v>223</v>
      </c>
      <c r="E6" s="516"/>
      <c r="F6" s="516"/>
      <c r="G6" s="516"/>
      <c r="H6" s="516"/>
      <c r="I6" s="516"/>
      <c r="J6" s="516"/>
      <c r="K6" s="516"/>
      <c r="L6" s="516"/>
      <c r="M6" s="516"/>
      <c r="N6" s="516"/>
      <c r="O6" s="516"/>
      <c r="P6" s="516"/>
      <c r="Q6" s="516"/>
      <c r="R6" s="516"/>
      <c r="S6" s="516"/>
      <c r="T6" s="516"/>
      <c r="U6" s="516"/>
      <c r="V6" s="516"/>
      <c r="W6" s="516"/>
      <c r="X6" s="516"/>
      <c r="Y6" s="516"/>
      <c r="Z6" s="516"/>
      <c r="AA6" s="516"/>
      <c r="AB6" s="516"/>
      <c r="AC6" s="517"/>
      <c r="AE6" s="75"/>
      <c r="AF6" s="81"/>
      <c r="AG6" s="81"/>
      <c r="AH6" s="81"/>
      <c r="AI6" s="81"/>
      <c r="AJ6" s="81"/>
      <c r="AO6" s="73" t="s">
        <v>151</v>
      </c>
    </row>
    <row r="7" spans="1:41" s="73" customFormat="1" ht="32.1" customHeight="1" x14ac:dyDescent="0.15">
      <c r="A7" s="78"/>
      <c r="B7" s="482" t="s">
        <v>327</v>
      </c>
      <c r="C7" s="482"/>
      <c r="D7" s="524" t="s">
        <v>236</v>
      </c>
      <c r="E7" s="524"/>
      <c r="F7" s="524"/>
      <c r="G7" s="524"/>
      <c r="H7" s="524"/>
      <c r="I7" s="524"/>
      <c r="J7" s="524"/>
      <c r="K7" s="524"/>
      <c r="L7" s="524"/>
      <c r="M7" s="524"/>
      <c r="N7" s="524"/>
      <c r="O7" s="524"/>
      <c r="P7" s="524"/>
      <c r="Q7" s="524"/>
      <c r="R7" s="524"/>
      <c r="S7" s="524"/>
      <c r="T7" s="524"/>
      <c r="U7" s="524"/>
      <c r="V7" s="524"/>
      <c r="W7" s="524"/>
      <c r="X7" s="524"/>
      <c r="Y7" s="524"/>
      <c r="Z7" s="524"/>
      <c r="AA7" s="524"/>
      <c r="AB7" s="524"/>
      <c r="AC7" s="525"/>
      <c r="AE7" s="75"/>
      <c r="AI7" s="81"/>
      <c r="AJ7" s="81"/>
      <c r="AK7" s="81"/>
      <c r="AL7" s="81"/>
      <c r="AM7" s="81"/>
      <c r="AN7" s="81"/>
    </row>
    <row r="8" spans="1:41" s="73" customFormat="1" ht="7.5" customHeight="1" x14ac:dyDescent="0.15">
      <c r="A8" s="78"/>
      <c r="B8" s="82"/>
      <c r="C8" s="83"/>
      <c r="D8" s="83"/>
      <c r="E8" s="83"/>
      <c r="F8" s="83"/>
      <c r="G8" s="83"/>
      <c r="H8" s="83"/>
      <c r="I8" s="82"/>
      <c r="J8" s="83"/>
      <c r="K8" s="83"/>
      <c r="L8" s="83"/>
      <c r="M8" s="83"/>
      <c r="N8" s="83"/>
      <c r="O8" s="83"/>
      <c r="P8" s="83"/>
      <c r="Q8" s="83"/>
      <c r="R8" s="83"/>
      <c r="S8" s="83"/>
      <c r="T8" s="83"/>
      <c r="U8" s="83"/>
      <c r="V8" s="83"/>
      <c r="W8" s="83"/>
      <c r="X8" s="83"/>
      <c r="Y8" s="83"/>
      <c r="Z8" s="83"/>
      <c r="AA8" s="83"/>
      <c r="AB8" s="83"/>
      <c r="AC8" s="84"/>
      <c r="AE8" s="75"/>
    </row>
    <row r="9" spans="1:41" s="73" customFormat="1" ht="7.5" customHeight="1" thickBot="1" x14ac:dyDescent="0.2">
      <c r="AE9" s="75"/>
    </row>
    <row r="10" spans="1:41" s="73" customFormat="1" ht="18.75" customHeight="1" x14ac:dyDescent="0.15">
      <c r="B10" s="374" t="s">
        <v>29</v>
      </c>
      <c r="C10" s="374"/>
      <c r="D10" s="85">
        <v>1</v>
      </c>
      <c r="E10" s="491"/>
      <c r="F10" s="492"/>
      <c r="G10" s="492"/>
      <c r="H10" s="492"/>
      <c r="I10" s="493"/>
      <c r="J10" s="496" t="s">
        <v>30</v>
      </c>
      <c r="K10" s="374"/>
      <c r="L10" s="86">
        <v>1</v>
      </c>
      <c r="M10" s="475"/>
      <c r="N10" s="494"/>
      <c r="O10" s="494"/>
      <c r="P10" s="495"/>
      <c r="Q10" s="87" t="s">
        <v>1</v>
      </c>
      <c r="R10" s="475"/>
      <c r="S10" s="476"/>
      <c r="T10" s="476"/>
      <c r="U10" s="477"/>
      <c r="V10" s="496" t="s">
        <v>2</v>
      </c>
      <c r="W10" s="374"/>
      <c r="X10" s="374"/>
      <c r="Y10" s="518" t="str">
        <f>IF(ISBLANK(シート1!N7),"",シート1!N7)</f>
        <v/>
      </c>
      <c r="Z10" s="519"/>
      <c r="AA10" s="519"/>
      <c r="AB10" s="519"/>
      <c r="AC10" s="520"/>
      <c r="AE10" s="75"/>
    </row>
    <row r="11" spans="1:41" s="73" customFormat="1" ht="18.75" customHeight="1" thickBot="1" x14ac:dyDescent="0.2">
      <c r="B11" s="374"/>
      <c r="C11" s="374"/>
      <c r="D11" s="88">
        <v>2</v>
      </c>
      <c r="E11" s="478"/>
      <c r="F11" s="479"/>
      <c r="G11" s="479"/>
      <c r="H11" s="479"/>
      <c r="I11" s="480"/>
      <c r="J11" s="496"/>
      <c r="K11" s="374"/>
      <c r="L11" s="86">
        <v>2</v>
      </c>
      <c r="M11" s="487"/>
      <c r="N11" s="488"/>
      <c r="O11" s="488"/>
      <c r="P11" s="489"/>
      <c r="Q11" s="87" t="s">
        <v>1</v>
      </c>
      <c r="R11" s="487"/>
      <c r="S11" s="488"/>
      <c r="T11" s="488"/>
      <c r="U11" s="489"/>
      <c r="V11" s="496"/>
      <c r="W11" s="374"/>
      <c r="X11" s="374"/>
      <c r="Y11" s="521"/>
      <c r="Z11" s="522"/>
      <c r="AA11" s="522"/>
      <c r="AB11" s="522"/>
      <c r="AC11" s="523"/>
      <c r="AD11" s="89"/>
      <c r="AE11" s="89"/>
      <c r="AF11" s="89"/>
      <c r="AG11" s="89"/>
      <c r="AI11" s="75"/>
    </row>
    <row r="12" spans="1:41" s="90" customFormat="1" ht="3.75" customHeight="1" thickBot="1" x14ac:dyDescent="0.2">
      <c r="B12" s="91"/>
      <c r="C12" s="91"/>
      <c r="D12" s="92"/>
      <c r="E12" s="91"/>
      <c r="F12" s="91"/>
      <c r="G12" s="91"/>
      <c r="H12" s="91"/>
      <c r="I12" s="93"/>
      <c r="J12" s="92"/>
      <c r="K12" s="92"/>
      <c r="L12" s="91"/>
      <c r="M12" s="91"/>
      <c r="N12" s="91"/>
      <c r="O12" s="92"/>
      <c r="P12" s="92"/>
      <c r="Q12" s="92"/>
      <c r="R12" s="92"/>
      <c r="S12" s="91"/>
      <c r="T12" s="91"/>
      <c r="U12" s="91"/>
      <c r="V12" s="91"/>
      <c r="W12" s="91"/>
      <c r="X12" s="91"/>
      <c r="Y12" s="91"/>
      <c r="Z12" s="91"/>
      <c r="AA12" s="94"/>
      <c r="AB12" s="92"/>
      <c r="AC12" s="92"/>
      <c r="AF12" s="73"/>
      <c r="AG12" s="73"/>
    </row>
    <row r="13" spans="1:41" s="73" customFormat="1" ht="18.75" customHeight="1" x14ac:dyDescent="0.15">
      <c r="B13" s="374" t="s">
        <v>4</v>
      </c>
      <c r="C13" s="374"/>
      <c r="D13" s="85">
        <v>1</v>
      </c>
      <c r="E13" s="555"/>
      <c r="F13" s="556"/>
      <c r="G13" s="556"/>
      <c r="H13" s="556"/>
      <c r="I13" s="556"/>
      <c r="J13" s="556"/>
      <c r="K13" s="556"/>
      <c r="L13" s="556"/>
      <c r="M13" s="556"/>
      <c r="N13" s="556"/>
      <c r="O13" s="556"/>
      <c r="P13" s="556"/>
      <c r="Q13" s="556"/>
      <c r="R13" s="556"/>
      <c r="S13" s="556"/>
      <c r="T13" s="556"/>
      <c r="U13" s="557"/>
      <c r="V13" s="496" t="s">
        <v>3</v>
      </c>
      <c r="W13" s="374"/>
      <c r="X13" s="377"/>
      <c r="Y13" s="518" t="str">
        <f>IF(ISBLANK(シート1!N9),"",シート1!N9)</f>
        <v/>
      </c>
      <c r="Z13" s="519"/>
      <c r="AA13" s="519"/>
      <c r="AB13" s="519"/>
      <c r="AC13" s="520"/>
    </row>
    <row r="14" spans="1:41" s="73" customFormat="1" ht="18.75" customHeight="1" thickBot="1" x14ac:dyDescent="0.2">
      <c r="B14" s="374"/>
      <c r="C14" s="374"/>
      <c r="D14" s="88">
        <v>2</v>
      </c>
      <c r="E14" s="500"/>
      <c r="F14" s="501"/>
      <c r="G14" s="501"/>
      <c r="H14" s="501"/>
      <c r="I14" s="501"/>
      <c r="J14" s="501"/>
      <c r="K14" s="501"/>
      <c r="L14" s="501"/>
      <c r="M14" s="501"/>
      <c r="N14" s="501"/>
      <c r="O14" s="501"/>
      <c r="P14" s="501"/>
      <c r="Q14" s="501"/>
      <c r="R14" s="501"/>
      <c r="S14" s="501"/>
      <c r="T14" s="501"/>
      <c r="U14" s="502"/>
      <c r="V14" s="496"/>
      <c r="W14" s="374"/>
      <c r="X14" s="377"/>
      <c r="Y14" s="521"/>
      <c r="Z14" s="522"/>
      <c r="AA14" s="522"/>
      <c r="AB14" s="522"/>
      <c r="AC14" s="523"/>
    </row>
    <row r="15" spans="1:41" s="73" customFormat="1" x14ac:dyDescent="0.15">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row>
    <row r="16" spans="1:41" s="73" customFormat="1" ht="22.5" customHeight="1" x14ac:dyDescent="0.15">
      <c r="A16" s="75"/>
      <c r="B16" s="503" t="s">
        <v>33</v>
      </c>
      <c r="C16" s="504"/>
      <c r="D16" s="504"/>
      <c r="E16" s="504"/>
      <c r="F16" s="504"/>
      <c r="G16" s="504"/>
      <c r="H16" s="504"/>
      <c r="I16" s="504"/>
      <c r="J16" s="504"/>
      <c r="K16" s="504"/>
      <c r="L16" s="504"/>
      <c r="M16" s="504"/>
      <c r="N16" s="504"/>
      <c r="O16" s="505"/>
      <c r="P16" s="443" t="s">
        <v>206</v>
      </c>
      <c r="Q16" s="444"/>
      <c r="R16" s="445"/>
      <c r="S16" s="443" t="s">
        <v>205</v>
      </c>
      <c r="T16" s="444"/>
      <c r="U16" s="445"/>
      <c r="V16" s="443" t="s">
        <v>215</v>
      </c>
      <c r="W16" s="444"/>
      <c r="X16" s="445"/>
      <c r="Y16" s="490" t="s">
        <v>35</v>
      </c>
      <c r="Z16" s="490"/>
      <c r="AA16" s="490"/>
      <c r="AB16" s="490"/>
      <c r="AC16" s="490"/>
      <c r="AD16" s="75"/>
      <c r="AE16" s="123"/>
      <c r="AF16" s="95" t="s">
        <v>13</v>
      </c>
      <c r="AG16" s="95" t="s">
        <v>31</v>
      </c>
      <c r="AH16" s="463"/>
      <c r="AI16" s="434" t="s">
        <v>43</v>
      </c>
      <c r="AJ16" s="435"/>
      <c r="AK16" s="434" t="s">
        <v>34</v>
      </c>
      <c r="AL16" s="435"/>
      <c r="AM16" s="434" t="s">
        <v>42</v>
      </c>
      <c r="AN16" s="435"/>
    </row>
    <row r="17" spans="1:54" s="73" customFormat="1" ht="22.5" customHeight="1" thickBot="1" x14ac:dyDescent="0.2">
      <c r="A17" s="75"/>
      <c r="B17" s="506"/>
      <c r="C17" s="507"/>
      <c r="D17" s="507"/>
      <c r="E17" s="507"/>
      <c r="F17" s="507"/>
      <c r="G17" s="507"/>
      <c r="H17" s="507"/>
      <c r="I17" s="507"/>
      <c r="J17" s="507"/>
      <c r="K17" s="507"/>
      <c r="L17" s="507"/>
      <c r="M17" s="507"/>
      <c r="N17" s="507"/>
      <c r="O17" s="508"/>
      <c r="P17" s="446"/>
      <c r="Q17" s="447"/>
      <c r="R17" s="448"/>
      <c r="S17" s="446"/>
      <c r="T17" s="447"/>
      <c r="U17" s="448"/>
      <c r="V17" s="446"/>
      <c r="W17" s="447"/>
      <c r="X17" s="448"/>
      <c r="Y17" s="490"/>
      <c r="Z17" s="490"/>
      <c r="AA17" s="490"/>
      <c r="AB17" s="490"/>
      <c r="AC17" s="490"/>
      <c r="AD17" s="75"/>
      <c r="AE17" s="123"/>
      <c r="AF17" s="96"/>
      <c r="AG17" s="97" t="s">
        <v>32</v>
      </c>
      <c r="AH17" s="464"/>
      <c r="AI17" s="98" t="s">
        <v>44</v>
      </c>
      <c r="AJ17" s="99" t="s">
        <v>45</v>
      </c>
      <c r="AK17" s="98" t="s">
        <v>44</v>
      </c>
      <c r="AL17" s="100" t="s">
        <v>45</v>
      </c>
      <c r="AM17" s="101" t="s">
        <v>171</v>
      </c>
      <c r="AN17" s="100" t="s">
        <v>45</v>
      </c>
    </row>
    <row r="18" spans="1:54" s="73" customFormat="1" ht="30" customHeight="1" thickBot="1" x14ac:dyDescent="0.2">
      <c r="A18" s="75"/>
      <c r="B18" s="485" t="s">
        <v>152</v>
      </c>
      <c r="C18" s="486"/>
      <c r="D18" s="486"/>
      <c r="E18" s="486"/>
      <c r="F18" s="486"/>
      <c r="G18" s="486"/>
      <c r="H18" s="486"/>
      <c r="I18" s="486"/>
      <c r="J18" s="486"/>
      <c r="K18" s="486"/>
      <c r="L18" s="486"/>
      <c r="M18" s="486"/>
      <c r="N18" s="486"/>
      <c r="O18" s="486"/>
      <c r="P18" s="515"/>
      <c r="Q18" s="437"/>
      <c r="R18" s="438"/>
      <c r="S18" s="436"/>
      <c r="T18" s="437"/>
      <c r="U18" s="438"/>
      <c r="V18" s="436"/>
      <c r="W18" s="437"/>
      <c r="X18" s="439"/>
      <c r="Y18" s="440"/>
      <c r="Z18" s="441"/>
      <c r="AA18" s="441"/>
      <c r="AB18" s="441"/>
      <c r="AC18" s="441"/>
      <c r="AD18" s="75"/>
      <c r="AF18" s="95" t="s">
        <v>13</v>
      </c>
      <c r="AG18" s="95" t="s">
        <v>31</v>
      </c>
      <c r="AH18" s="102"/>
      <c r="AI18" s="434" t="s">
        <v>43</v>
      </c>
      <c r="AJ18" s="435"/>
      <c r="AK18" s="434" t="s">
        <v>34</v>
      </c>
      <c r="AL18" s="435"/>
      <c r="AM18" s="434" t="s">
        <v>42</v>
      </c>
      <c r="AN18" s="435"/>
    </row>
    <row r="19" spans="1:54" s="73" customFormat="1" ht="41.25" customHeight="1" x14ac:dyDescent="0.15">
      <c r="A19" s="75"/>
      <c r="B19" s="103" t="s">
        <v>36</v>
      </c>
      <c r="C19" s="461" t="s">
        <v>267</v>
      </c>
      <c r="D19" s="462"/>
      <c r="E19" s="462"/>
      <c r="F19" s="462"/>
      <c r="G19" s="462"/>
      <c r="H19" s="462"/>
      <c r="I19" s="462"/>
      <c r="J19" s="462"/>
      <c r="K19" s="462"/>
      <c r="L19" s="462"/>
      <c r="M19" s="462"/>
      <c r="N19" s="462"/>
      <c r="O19" s="462"/>
      <c r="P19" s="483"/>
      <c r="Q19" s="473"/>
      <c r="R19" s="484"/>
      <c r="S19" s="472"/>
      <c r="T19" s="473"/>
      <c r="U19" s="474"/>
      <c r="V19" s="468"/>
      <c r="W19" s="468"/>
      <c r="X19" s="468"/>
      <c r="Y19" s="459"/>
      <c r="Z19" s="459"/>
      <c r="AA19" s="459"/>
      <c r="AB19" s="459"/>
      <c r="AC19" s="460"/>
      <c r="AD19" s="75"/>
      <c r="AE19" s="123"/>
      <c r="AF19" s="104" t="s">
        <v>172</v>
      </c>
      <c r="AG19" s="105">
        <v>0.33333333333333331</v>
      </c>
      <c r="AH19" s="106"/>
      <c r="AI19" s="107"/>
      <c r="AJ19" s="108"/>
      <c r="AK19" s="109"/>
      <c r="AL19" s="110"/>
      <c r="AM19" s="109"/>
      <c r="AN19" s="110"/>
      <c r="AP19" s="578"/>
      <c r="AQ19" s="578"/>
      <c r="AR19" s="578"/>
      <c r="AS19" s="578"/>
      <c r="AT19" s="578"/>
      <c r="AU19" s="578"/>
      <c r="AV19" s="578"/>
      <c r="AW19" s="578"/>
      <c r="AX19" s="578"/>
      <c r="AY19" s="578"/>
      <c r="AZ19" s="578"/>
      <c r="BA19" s="578"/>
      <c r="BB19" s="578"/>
    </row>
    <row r="20" spans="1:54" s="73" customFormat="1" ht="41.25" customHeight="1" x14ac:dyDescent="0.15">
      <c r="A20" s="75"/>
      <c r="B20" s="103" t="s">
        <v>37</v>
      </c>
      <c r="C20" s="461" t="s">
        <v>268</v>
      </c>
      <c r="D20" s="462"/>
      <c r="E20" s="462"/>
      <c r="F20" s="462"/>
      <c r="G20" s="462"/>
      <c r="H20" s="462"/>
      <c r="I20" s="462"/>
      <c r="J20" s="462"/>
      <c r="K20" s="462"/>
      <c r="L20" s="462"/>
      <c r="M20" s="462"/>
      <c r="N20" s="462"/>
      <c r="O20" s="462"/>
      <c r="P20" s="465"/>
      <c r="Q20" s="466"/>
      <c r="R20" s="467"/>
      <c r="S20" s="469"/>
      <c r="T20" s="466"/>
      <c r="U20" s="470"/>
      <c r="V20" s="471"/>
      <c r="W20" s="471"/>
      <c r="X20" s="471"/>
      <c r="Y20" s="449"/>
      <c r="Z20" s="449"/>
      <c r="AA20" s="449"/>
      <c r="AB20" s="449"/>
      <c r="AC20" s="450"/>
      <c r="AD20" s="75"/>
      <c r="AE20" s="123"/>
      <c r="AF20" s="111" t="s">
        <v>173</v>
      </c>
      <c r="AG20" s="105">
        <v>0.33680555555555558</v>
      </c>
      <c r="AH20" s="106">
        <v>4</v>
      </c>
      <c r="AI20" s="107" t="s">
        <v>174</v>
      </c>
      <c r="AJ20" s="108" t="s">
        <v>47</v>
      </c>
      <c r="AK20" s="107" t="s">
        <v>54</v>
      </c>
      <c r="AL20" s="112" t="s">
        <v>55</v>
      </c>
      <c r="AM20" s="107" t="s">
        <v>56</v>
      </c>
      <c r="AN20" s="112" t="s">
        <v>57</v>
      </c>
      <c r="AP20" s="578"/>
      <c r="AQ20" s="578"/>
      <c r="AR20" s="578"/>
      <c r="AS20" s="578"/>
      <c r="AT20" s="578"/>
      <c r="AU20" s="578"/>
      <c r="AV20" s="578"/>
      <c r="AW20" s="578"/>
      <c r="AX20" s="578"/>
      <c r="AY20" s="578"/>
      <c r="AZ20" s="578"/>
      <c r="BA20" s="578"/>
      <c r="BB20" s="578"/>
    </row>
    <row r="21" spans="1:54" s="73" customFormat="1" ht="41.25" customHeight="1" x14ac:dyDescent="0.15">
      <c r="A21" s="75"/>
      <c r="B21" s="103" t="s">
        <v>38</v>
      </c>
      <c r="C21" s="408" t="s">
        <v>269</v>
      </c>
      <c r="D21" s="409"/>
      <c r="E21" s="409"/>
      <c r="F21" s="409"/>
      <c r="G21" s="409"/>
      <c r="H21" s="409"/>
      <c r="I21" s="409"/>
      <c r="J21" s="409"/>
      <c r="K21" s="409"/>
      <c r="L21" s="409"/>
      <c r="M21" s="409"/>
      <c r="N21" s="409"/>
      <c r="O21" s="409"/>
      <c r="P21" s="465"/>
      <c r="Q21" s="466"/>
      <c r="R21" s="467"/>
      <c r="S21" s="469"/>
      <c r="T21" s="466"/>
      <c r="U21" s="470"/>
      <c r="V21" s="471"/>
      <c r="W21" s="471"/>
      <c r="X21" s="471"/>
      <c r="Y21" s="449"/>
      <c r="Z21" s="449"/>
      <c r="AA21" s="449"/>
      <c r="AB21" s="449"/>
      <c r="AC21" s="450"/>
      <c r="AD21" s="75"/>
      <c r="AE21" s="123"/>
      <c r="AF21" s="81"/>
      <c r="AG21" s="105">
        <v>0.34027777777777801</v>
      </c>
      <c r="AH21" s="113">
        <v>3</v>
      </c>
      <c r="AI21" s="114" t="s">
        <v>175</v>
      </c>
      <c r="AJ21" s="115" t="s">
        <v>176</v>
      </c>
      <c r="AK21" s="114" t="s">
        <v>58</v>
      </c>
      <c r="AL21" s="116" t="s">
        <v>59</v>
      </c>
      <c r="AM21" s="114" t="s">
        <v>60</v>
      </c>
      <c r="AN21" s="116" t="s">
        <v>61</v>
      </c>
      <c r="AP21" s="578"/>
      <c r="AQ21" s="578"/>
      <c r="AR21" s="578"/>
      <c r="AS21" s="578"/>
      <c r="AT21" s="578"/>
      <c r="AU21" s="578"/>
      <c r="AV21" s="578"/>
      <c r="AW21" s="578"/>
      <c r="AX21" s="578"/>
      <c r="AY21" s="578"/>
      <c r="AZ21" s="578"/>
      <c r="BA21" s="578"/>
      <c r="BB21" s="578"/>
    </row>
    <row r="22" spans="1:54" s="73" customFormat="1" ht="41.25" customHeight="1" thickBot="1" x14ac:dyDescent="0.2">
      <c r="A22" s="75"/>
      <c r="B22" s="103" t="s">
        <v>237</v>
      </c>
      <c r="C22" s="408" t="s">
        <v>270</v>
      </c>
      <c r="D22" s="409"/>
      <c r="E22" s="409"/>
      <c r="F22" s="409"/>
      <c r="G22" s="409"/>
      <c r="H22" s="409"/>
      <c r="I22" s="409"/>
      <c r="J22" s="409"/>
      <c r="K22" s="409"/>
      <c r="L22" s="409"/>
      <c r="M22" s="409"/>
      <c r="N22" s="409"/>
      <c r="O22" s="409"/>
      <c r="P22" s="574"/>
      <c r="Q22" s="575"/>
      <c r="R22" s="576"/>
      <c r="S22" s="577"/>
      <c r="T22" s="575"/>
      <c r="U22" s="575"/>
      <c r="V22" s="458"/>
      <c r="W22" s="458"/>
      <c r="X22" s="458"/>
      <c r="Y22" s="451"/>
      <c r="Z22" s="451"/>
      <c r="AA22" s="451"/>
      <c r="AB22" s="451"/>
      <c r="AC22" s="452"/>
      <c r="AD22" s="75"/>
      <c r="AE22" s="123"/>
      <c r="AF22" s="81"/>
      <c r="AG22" s="105">
        <v>0.34375</v>
      </c>
      <c r="AH22" s="295">
        <v>2</v>
      </c>
      <c r="AI22" s="118" t="s">
        <v>178</v>
      </c>
      <c r="AJ22" s="99" t="s">
        <v>176</v>
      </c>
      <c r="AK22" s="118" t="s">
        <v>66</v>
      </c>
      <c r="AL22" s="119" t="s">
        <v>67</v>
      </c>
      <c r="AM22" s="118" t="s">
        <v>68</v>
      </c>
      <c r="AN22" s="119" t="s">
        <v>69</v>
      </c>
      <c r="AP22" s="578"/>
      <c r="AQ22" s="578"/>
      <c r="AR22" s="578"/>
      <c r="AS22" s="578"/>
      <c r="AT22" s="578"/>
      <c r="AU22" s="578"/>
      <c r="AV22" s="578"/>
      <c r="AW22" s="578"/>
      <c r="AX22" s="578"/>
      <c r="AY22" s="578"/>
      <c r="AZ22" s="578"/>
      <c r="BA22" s="578"/>
      <c r="BB22" s="578"/>
    </row>
    <row r="23" spans="1:54" s="73" customFormat="1" ht="41.25" customHeight="1" x14ac:dyDescent="0.15">
      <c r="A23" s="75"/>
      <c r="B23" s="103"/>
      <c r="C23" s="408"/>
      <c r="D23" s="409"/>
      <c r="E23" s="409"/>
      <c r="F23" s="409"/>
      <c r="G23" s="409"/>
      <c r="H23" s="409"/>
      <c r="I23" s="409"/>
      <c r="J23" s="409"/>
      <c r="K23" s="409"/>
      <c r="L23" s="409"/>
      <c r="M23" s="409"/>
      <c r="N23" s="409"/>
      <c r="O23" s="409"/>
      <c r="P23" s="416"/>
      <c r="Q23" s="416"/>
      <c r="R23" s="416"/>
      <c r="S23" s="417"/>
      <c r="T23" s="418"/>
      <c r="U23" s="418"/>
      <c r="V23" s="419"/>
      <c r="W23" s="420"/>
      <c r="X23" s="420"/>
      <c r="Y23" s="421"/>
      <c r="Z23" s="421"/>
      <c r="AA23" s="421"/>
      <c r="AB23" s="421"/>
      <c r="AC23" s="421"/>
      <c r="AD23" s="75"/>
      <c r="AE23" s="123"/>
      <c r="AF23" s="81"/>
      <c r="AG23" s="105">
        <v>0.34722222222222199</v>
      </c>
      <c r="AH23" s="117">
        <v>1</v>
      </c>
      <c r="AI23" s="81"/>
      <c r="AJ23" s="81"/>
      <c r="AK23" s="120"/>
      <c r="AL23" s="81"/>
      <c r="AM23" s="120"/>
      <c r="AN23" s="120"/>
    </row>
    <row r="24" spans="1:54" s="73" customFormat="1" ht="41.25" customHeight="1" x14ac:dyDescent="0.15">
      <c r="A24" s="75"/>
      <c r="B24" s="103"/>
      <c r="C24" s="408"/>
      <c r="D24" s="409"/>
      <c r="E24" s="409"/>
      <c r="F24" s="409"/>
      <c r="G24" s="409"/>
      <c r="H24" s="409"/>
      <c r="I24" s="409"/>
      <c r="J24" s="409"/>
      <c r="K24" s="409"/>
      <c r="L24" s="409"/>
      <c r="M24" s="409"/>
      <c r="N24" s="409"/>
      <c r="O24" s="409"/>
      <c r="P24" s="410"/>
      <c r="Q24" s="410"/>
      <c r="R24" s="410"/>
      <c r="S24" s="417"/>
      <c r="T24" s="418"/>
      <c r="U24" s="418"/>
      <c r="V24" s="419"/>
      <c r="W24" s="420"/>
      <c r="X24" s="420"/>
      <c r="Y24" s="421"/>
      <c r="Z24" s="421"/>
      <c r="AA24" s="421"/>
      <c r="AB24" s="421"/>
      <c r="AC24" s="421"/>
      <c r="AD24" s="75"/>
      <c r="AE24" s="123"/>
      <c r="AF24" s="81"/>
      <c r="AG24" s="105">
        <v>0.35069444444444497</v>
      </c>
      <c r="AH24" s="120"/>
      <c r="AI24" s="81"/>
      <c r="AJ24" s="81"/>
      <c r="AK24" s="120"/>
      <c r="AL24" s="81"/>
      <c r="AM24" s="120"/>
      <c r="AN24" s="120"/>
    </row>
    <row r="25" spans="1:54" s="73" customFormat="1" ht="41.25" customHeight="1" x14ac:dyDescent="0.15">
      <c r="A25" s="75"/>
      <c r="B25" s="121"/>
      <c r="C25" s="408"/>
      <c r="D25" s="409"/>
      <c r="E25" s="409"/>
      <c r="F25" s="409"/>
      <c r="G25" s="409"/>
      <c r="H25" s="409"/>
      <c r="I25" s="409"/>
      <c r="J25" s="409"/>
      <c r="K25" s="409"/>
      <c r="L25" s="409"/>
      <c r="M25" s="409"/>
      <c r="N25" s="409"/>
      <c r="O25" s="409"/>
      <c r="P25" s="410"/>
      <c r="Q25" s="410"/>
      <c r="R25" s="410"/>
      <c r="S25" s="411"/>
      <c r="T25" s="412"/>
      <c r="U25" s="412"/>
      <c r="V25" s="413"/>
      <c r="W25" s="414"/>
      <c r="X25" s="414"/>
      <c r="Y25" s="415"/>
      <c r="Z25" s="415"/>
      <c r="AA25" s="415"/>
      <c r="AB25" s="415"/>
      <c r="AC25" s="415"/>
      <c r="AD25" s="75"/>
      <c r="AE25" s="123"/>
      <c r="AF25" s="81"/>
      <c r="AG25" s="105">
        <v>0.35416666666666702</v>
      </c>
      <c r="AH25" s="81"/>
      <c r="AI25" s="81"/>
      <c r="AJ25" s="81"/>
      <c r="AK25" s="120"/>
      <c r="AL25" s="81"/>
      <c r="AM25" s="120"/>
      <c r="AN25" s="120"/>
    </row>
    <row r="26" spans="1:54" s="73" customFormat="1" ht="41.25" customHeight="1" x14ac:dyDescent="0.15">
      <c r="A26" s="75"/>
      <c r="B26" s="121"/>
      <c r="C26" s="408"/>
      <c r="D26" s="409"/>
      <c r="E26" s="409"/>
      <c r="F26" s="409"/>
      <c r="G26" s="409"/>
      <c r="H26" s="409"/>
      <c r="I26" s="409"/>
      <c r="J26" s="409"/>
      <c r="K26" s="409"/>
      <c r="L26" s="409"/>
      <c r="M26" s="409"/>
      <c r="N26" s="409"/>
      <c r="O26" s="409"/>
      <c r="P26" s="410"/>
      <c r="Q26" s="410"/>
      <c r="R26" s="410"/>
      <c r="S26" s="411"/>
      <c r="T26" s="412"/>
      <c r="U26" s="412"/>
      <c r="V26" s="413"/>
      <c r="W26" s="414"/>
      <c r="X26" s="414"/>
      <c r="Y26" s="415"/>
      <c r="Z26" s="415"/>
      <c r="AA26" s="415"/>
      <c r="AB26" s="415"/>
      <c r="AC26" s="415"/>
      <c r="AD26" s="75"/>
      <c r="AE26" s="123"/>
      <c r="AF26" s="81"/>
      <c r="AG26" s="105">
        <v>0.35763888888888901</v>
      </c>
      <c r="AH26" s="81"/>
      <c r="AI26" s="81"/>
      <c r="AJ26" s="81"/>
      <c r="AK26" s="120"/>
      <c r="AL26" s="81"/>
      <c r="AM26" s="120"/>
      <c r="AN26" s="120"/>
    </row>
    <row r="27" spans="1:54" s="73" customFormat="1" ht="41.25" customHeight="1" x14ac:dyDescent="0.15">
      <c r="A27" s="75"/>
      <c r="B27" s="103"/>
      <c r="C27" s="408"/>
      <c r="D27" s="409"/>
      <c r="E27" s="409"/>
      <c r="F27" s="409"/>
      <c r="G27" s="409"/>
      <c r="H27" s="409"/>
      <c r="I27" s="409"/>
      <c r="J27" s="409"/>
      <c r="K27" s="409"/>
      <c r="L27" s="409"/>
      <c r="M27" s="409"/>
      <c r="N27" s="409"/>
      <c r="O27" s="409"/>
      <c r="P27" s="416"/>
      <c r="Q27" s="416"/>
      <c r="R27" s="416"/>
      <c r="S27" s="417"/>
      <c r="T27" s="418"/>
      <c r="U27" s="418"/>
      <c r="V27" s="419"/>
      <c r="W27" s="420"/>
      <c r="X27" s="420"/>
      <c r="Y27" s="421"/>
      <c r="Z27" s="421"/>
      <c r="AA27" s="421"/>
      <c r="AB27" s="421"/>
      <c r="AC27" s="421"/>
      <c r="AD27" s="75"/>
      <c r="AE27" s="123"/>
      <c r="AF27" s="81"/>
      <c r="AG27" s="105">
        <v>0.36111111111111099</v>
      </c>
      <c r="AH27" s="81"/>
      <c r="AI27" s="81"/>
      <c r="AJ27" s="81"/>
      <c r="AK27" s="81"/>
      <c r="AL27" s="81"/>
      <c r="AM27" s="81"/>
      <c r="AN27" s="81"/>
    </row>
    <row r="28" spans="1:54" s="73" customFormat="1" ht="41.25" customHeight="1" x14ac:dyDescent="0.15">
      <c r="A28" s="75"/>
      <c r="B28" s="103"/>
      <c r="C28" s="408"/>
      <c r="D28" s="409"/>
      <c r="E28" s="409"/>
      <c r="F28" s="409"/>
      <c r="G28" s="409"/>
      <c r="H28" s="409"/>
      <c r="I28" s="409"/>
      <c r="J28" s="409"/>
      <c r="K28" s="409"/>
      <c r="L28" s="409"/>
      <c r="M28" s="409"/>
      <c r="N28" s="409"/>
      <c r="O28" s="409"/>
      <c r="P28" s="416"/>
      <c r="Q28" s="416"/>
      <c r="R28" s="416"/>
      <c r="S28" s="417"/>
      <c r="T28" s="418"/>
      <c r="U28" s="418"/>
      <c r="V28" s="419"/>
      <c r="W28" s="420"/>
      <c r="X28" s="420"/>
      <c r="Y28" s="421"/>
      <c r="Z28" s="421"/>
      <c r="AA28" s="421"/>
      <c r="AB28" s="421"/>
      <c r="AC28" s="421"/>
      <c r="AD28" s="75"/>
      <c r="AE28" s="123"/>
      <c r="AF28" s="81"/>
      <c r="AG28" s="105">
        <v>0.36458333333333398</v>
      </c>
      <c r="AH28" s="81"/>
      <c r="AI28" s="81"/>
      <c r="AJ28" s="81"/>
      <c r="AK28" s="81"/>
      <c r="AL28" s="81"/>
      <c r="AM28" s="81"/>
      <c r="AN28" s="81"/>
    </row>
    <row r="29" spans="1:54" s="256" customFormat="1" ht="41.25" customHeight="1" x14ac:dyDescent="0.15">
      <c r="A29" s="75"/>
      <c r="B29" s="281"/>
      <c r="C29" s="428"/>
      <c r="D29" s="429"/>
      <c r="E29" s="429"/>
      <c r="F29" s="429"/>
      <c r="G29" s="429"/>
      <c r="H29" s="429"/>
      <c r="I29" s="429"/>
      <c r="J29" s="429"/>
      <c r="K29" s="429"/>
      <c r="L29" s="429"/>
      <c r="M29" s="429"/>
      <c r="N29" s="429"/>
      <c r="O29" s="430"/>
      <c r="P29" s="433"/>
      <c r="Q29" s="431"/>
      <c r="R29" s="431"/>
      <c r="S29" s="431"/>
      <c r="T29" s="431"/>
      <c r="U29" s="432"/>
      <c r="V29" s="431"/>
      <c r="W29" s="431"/>
      <c r="X29" s="431"/>
      <c r="Y29" s="442"/>
      <c r="Z29" s="442"/>
      <c r="AA29" s="442"/>
      <c r="AB29" s="442"/>
      <c r="AC29" s="442"/>
      <c r="AD29" s="75"/>
      <c r="AE29" s="123"/>
      <c r="AF29" s="81"/>
      <c r="AG29" s="105">
        <v>0.36805555555555602</v>
      </c>
      <c r="AH29" s="81"/>
      <c r="AI29" s="81"/>
      <c r="AJ29" s="81"/>
      <c r="AK29" s="81"/>
      <c r="AL29" s="81"/>
      <c r="AM29" s="81"/>
      <c r="AN29" s="81"/>
    </row>
    <row r="30" spans="1:54" s="256" customFormat="1" ht="8.25" customHeight="1" x14ac:dyDescent="0.15">
      <c r="A30" s="75"/>
      <c r="B30" s="122"/>
      <c r="C30" s="75"/>
      <c r="D30" s="75"/>
      <c r="E30" s="75"/>
      <c r="F30" s="75"/>
      <c r="G30" s="75"/>
      <c r="H30" s="75"/>
      <c r="I30" s="75"/>
      <c r="J30" s="75"/>
      <c r="K30" s="75"/>
      <c r="L30" s="75"/>
      <c r="M30" s="73"/>
      <c r="N30" s="73"/>
      <c r="O30" s="73"/>
      <c r="P30" s="75"/>
      <c r="Q30" s="75"/>
      <c r="R30" s="75"/>
      <c r="S30" s="75"/>
      <c r="T30" s="75"/>
      <c r="U30" s="75"/>
      <c r="V30" s="75"/>
      <c r="W30" s="75"/>
      <c r="X30" s="75"/>
      <c r="Y30" s="75"/>
      <c r="Z30" s="75"/>
      <c r="AA30" s="75"/>
      <c r="AB30" s="75"/>
      <c r="AC30" s="75"/>
      <c r="AD30" s="75"/>
      <c r="AE30" s="123"/>
      <c r="AF30" s="81"/>
      <c r="AG30" s="105">
        <v>0.37152777777777801</v>
      </c>
      <c r="AH30" s="81"/>
      <c r="AI30" s="81"/>
      <c r="AJ30" s="81"/>
      <c r="AK30" s="81"/>
      <c r="AL30" s="81"/>
      <c r="AM30" s="81"/>
      <c r="AN30" s="81"/>
    </row>
    <row r="31" spans="1:54" s="256" customFormat="1" ht="15.75" customHeight="1" x14ac:dyDescent="0.15">
      <c r="A31" s="75"/>
      <c r="B31" s="509" t="s">
        <v>335</v>
      </c>
      <c r="C31" s="510"/>
      <c r="D31" s="510"/>
      <c r="E31" s="510"/>
      <c r="F31" s="510"/>
      <c r="G31" s="510"/>
      <c r="H31" s="510"/>
      <c r="I31" s="510"/>
      <c r="J31" s="510"/>
      <c r="K31" s="510"/>
      <c r="L31" s="510"/>
      <c r="M31" s="510"/>
      <c r="N31" s="510"/>
      <c r="O31" s="510"/>
      <c r="P31" s="510"/>
      <c r="Q31" s="510"/>
      <c r="R31" s="510"/>
      <c r="S31" s="510"/>
      <c r="T31" s="510"/>
      <c r="U31" s="510"/>
      <c r="V31" s="510"/>
      <c r="W31" s="510"/>
      <c r="X31" s="510"/>
      <c r="Y31" s="510"/>
      <c r="Z31" s="510"/>
      <c r="AA31" s="510"/>
      <c r="AB31" s="510"/>
      <c r="AC31" s="511"/>
      <c r="AD31" s="75"/>
      <c r="AE31" s="123"/>
      <c r="AF31" s="81"/>
      <c r="AG31" s="105">
        <v>0.375</v>
      </c>
      <c r="AH31" s="81"/>
      <c r="AI31" s="81"/>
      <c r="AJ31" s="81"/>
      <c r="AK31" s="81"/>
      <c r="AL31" s="81"/>
      <c r="AM31" s="81"/>
      <c r="AN31" s="81"/>
    </row>
    <row r="32" spans="1:54" s="256" customFormat="1" ht="15.75" customHeight="1" x14ac:dyDescent="0.15">
      <c r="A32" s="75"/>
      <c r="B32" s="512" t="s">
        <v>336</v>
      </c>
      <c r="C32" s="513"/>
      <c r="D32" s="513"/>
      <c r="E32" s="513"/>
      <c r="F32" s="513"/>
      <c r="G32" s="513"/>
      <c r="H32" s="513"/>
      <c r="I32" s="513"/>
      <c r="J32" s="513"/>
      <c r="K32" s="513"/>
      <c r="L32" s="513"/>
      <c r="M32" s="513"/>
      <c r="N32" s="513"/>
      <c r="O32" s="513"/>
      <c r="P32" s="513"/>
      <c r="Q32" s="513"/>
      <c r="R32" s="513"/>
      <c r="S32" s="513"/>
      <c r="T32" s="513"/>
      <c r="U32" s="513"/>
      <c r="V32" s="513"/>
      <c r="W32" s="513"/>
      <c r="X32" s="513"/>
      <c r="Y32" s="513"/>
      <c r="Z32" s="513"/>
      <c r="AA32" s="513"/>
      <c r="AB32" s="513"/>
      <c r="AC32" s="514"/>
      <c r="AD32" s="75"/>
      <c r="AE32" s="123"/>
      <c r="AF32" s="81"/>
      <c r="AG32" s="105">
        <v>0.37847222222222299</v>
      </c>
      <c r="AH32" s="81"/>
      <c r="AI32" s="81"/>
      <c r="AJ32" s="81"/>
      <c r="AK32" s="81"/>
      <c r="AL32" s="81"/>
      <c r="AM32" s="81"/>
      <c r="AN32" s="81"/>
    </row>
    <row r="33" spans="1:44" s="28" customFormat="1" ht="15.75" customHeight="1" x14ac:dyDescent="0.15">
      <c r="A33" s="5"/>
      <c r="B33" s="122"/>
      <c r="C33" s="75"/>
      <c r="D33" s="75"/>
      <c r="E33" s="75"/>
      <c r="F33" s="75"/>
      <c r="G33" s="75"/>
      <c r="H33" s="75"/>
      <c r="I33" s="75"/>
      <c r="J33" s="75"/>
      <c r="K33" s="75"/>
      <c r="L33" s="75"/>
      <c r="M33" s="73"/>
      <c r="N33" s="73"/>
      <c r="O33" s="73"/>
      <c r="P33" s="75"/>
      <c r="Q33" s="75"/>
      <c r="R33" s="75"/>
      <c r="S33" s="75"/>
      <c r="T33" s="75"/>
      <c r="U33" s="75"/>
      <c r="V33" s="75"/>
      <c r="W33" s="75"/>
      <c r="X33" s="75"/>
      <c r="Y33" s="75"/>
      <c r="Z33" s="75"/>
      <c r="AA33" s="75"/>
      <c r="AB33" s="75"/>
      <c r="AC33" s="75"/>
      <c r="AD33" s="5"/>
      <c r="AE33" s="8"/>
      <c r="AG33" s="105">
        <v>0.38194444444444497</v>
      </c>
      <c r="AH33" s="81"/>
      <c r="AO33" s="6"/>
      <c r="AP33" s="6"/>
      <c r="AQ33" s="6"/>
      <c r="AR33" s="6"/>
    </row>
    <row r="34" spans="1:44" s="28" customFormat="1" ht="15.75" customHeight="1" x14ac:dyDescent="0.15">
      <c r="A34" s="5"/>
      <c r="B34" s="122"/>
      <c r="C34" s="75"/>
      <c r="D34" s="75"/>
      <c r="E34" s="75"/>
      <c r="F34" s="75"/>
      <c r="G34" s="75"/>
      <c r="H34" s="75"/>
      <c r="I34" s="75"/>
      <c r="J34" s="75"/>
      <c r="K34" s="75"/>
      <c r="L34" s="75"/>
      <c r="M34" s="81"/>
      <c r="N34" s="81"/>
      <c r="O34" s="81"/>
      <c r="P34" s="75"/>
      <c r="Q34" s="75"/>
      <c r="R34" s="75"/>
      <c r="S34" s="75"/>
      <c r="T34" s="75"/>
      <c r="U34" s="75"/>
      <c r="V34" s="75"/>
      <c r="W34" s="75"/>
      <c r="X34" s="75"/>
      <c r="Y34" s="75"/>
      <c r="Z34" s="75"/>
      <c r="AA34" s="75"/>
      <c r="AB34" s="75"/>
      <c r="AC34" s="75"/>
      <c r="AD34" s="5"/>
      <c r="AE34" s="8"/>
      <c r="AG34" s="105">
        <v>0.38541666666666702</v>
      </c>
      <c r="AO34" s="6"/>
      <c r="AP34" s="6"/>
      <c r="AQ34" s="6"/>
      <c r="AR34" s="6"/>
    </row>
    <row r="35" spans="1:44" s="28" customFormat="1" ht="15.75" customHeight="1" x14ac:dyDescent="0.15">
      <c r="A35" s="5"/>
      <c r="B35" s="122"/>
      <c r="C35" s="75"/>
      <c r="D35" s="75"/>
      <c r="E35" s="75"/>
      <c r="F35" s="75"/>
      <c r="G35" s="75"/>
      <c r="H35" s="75"/>
      <c r="I35" s="75"/>
      <c r="J35" s="75"/>
      <c r="K35" s="75"/>
      <c r="L35" s="75"/>
      <c r="M35" s="81"/>
      <c r="N35" s="81"/>
      <c r="O35" s="81"/>
      <c r="P35" s="75"/>
      <c r="Q35" s="75"/>
      <c r="R35" s="75"/>
      <c r="S35" s="75"/>
      <c r="T35" s="75"/>
      <c r="U35" s="75"/>
      <c r="V35" s="75"/>
      <c r="W35" s="75"/>
      <c r="X35" s="75"/>
      <c r="Y35" s="75"/>
      <c r="Z35" s="75"/>
      <c r="AA35" s="75"/>
      <c r="AB35" s="75"/>
      <c r="AC35" s="75"/>
      <c r="AD35" s="5"/>
      <c r="AE35" s="8"/>
      <c r="AG35" s="105">
        <v>0.38888888888889001</v>
      </c>
      <c r="AO35" s="6"/>
      <c r="AP35" s="6"/>
      <c r="AQ35" s="6"/>
      <c r="AR35" s="6"/>
    </row>
    <row r="36" spans="1:44" s="28" customFormat="1" ht="15.75" customHeight="1" x14ac:dyDescent="0.15">
      <c r="A36" s="5"/>
      <c r="B36" s="122"/>
      <c r="C36" s="75"/>
      <c r="D36" s="75"/>
      <c r="E36" s="75"/>
      <c r="F36" s="75"/>
      <c r="G36" s="75"/>
      <c r="H36" s="75"/>
      <c r="I36" s="75"/>
      <c r="J36" s="75"/>
      <c r="K36" s="75"/>
      <c r="L36" s="75"/>
      <c r="M36" s="81"/>
      <c r="N36" s="81"/>
      <c r="O36" s="81"/>
      <c r="P36" s="75"/>
      <c r="Q36" s="75"/>
      <c r="R36" s="75"/>
      <c r="S36" s="75"/>
      <c r="T36" s="75"/>
      <c r="U36" s="75"/>
      <c r="V36" s="75"/>
      <c r="W36" s="75"/>
      <c r="X36" s="75"/>
      <c r="Y36" s="75"/>
      <c r="Z36" s="75"/>
      <c r="AA36" s="75"/>
      <c r="AB36" s="75"/>
      <c r="AC36" s="75"/>
      <c r="AD36" s="5"/>
      <c r="AE36" s="8"/>
      <c r="AG36" s="105">
        <v>0.39236111111111199</v>
      </c>
      <c r="AO36" s="6"/>
      <c r="AP36" s="6"/>
      <c r="AQ36" s="6"/>
      <c r="AR36" s="6"/>
    </row>
    <row r="37" spans="1:44" s="28" customFormat="1" ht="15.75" customHeight="1" x14ac:dyDescent="0.15">
      <c r="A37" s="5"/>
      <c r="B37" s="122"/>
      <c r="C37" s="75"/>
      <c r="D37" s="75"/>
      <c r="E37" s="75"/>
      <c r="F37" s="75"/>
      <c r="G37" s="75"/>
      <c r="H37" s="75"/>
      <c r="I37" s="75"/>
      <c r="J37" s="75"/>
      <c r="K37" s="75"/>
      <c r="L37" s="75"/>
      <c r="M37" s="81"/>
      <c r="N37" s="81"/>
      <c r="O37" s="81"/>
      <c r="P37" s="75"/>
      <c r="Q37" s="75"/>
      <c r="R37" s="75"/>
      <c r="S37" s="75"/>
      <c r="T37" s="75"/>
      <c r="U37" s="75"/>
      <c r="V37" s="75"/>
      <c r="W37" s="75"/>
      <c r="X37" s="75"/>
      <c r="Y37" s="75"/>
      <c r="Z37" s="75"/>
      <c r="AA37" s="75"/>
      <c r="AB37" s="75"/>
      <c r="AC37" s="75"/>
      <c r="AD37" s="5"/>
      <c r="AE37" s="8"/>
      <c r="AG37" s="105">
        <v>0.39583333333333398</v>
      </c>
      <c r="AO37" s="6"/>
      <c r="AP37" s="6"/>
      <c r="AQ37" s="6"/>
      <c r="AR37" s="6"/>
    </row>
    <row r="38" spans="1:44" s="28" customFormat="1" ht="15.75" customHeight="1" x14ac:dyDescent="0.15">
      <c r="A38" s="5"/>
      <c r="B38" s="122"/>
      <c r="C38" s="75"/>
      <c r="D38" s="75"/>
      <c r="E38" s="75"/>
      <c r="F38" s="75"/>
      <c r="G38" s="75"/>
      <c r="H38" s="75"/>
      <c r="I38" s="75"/>
      <c r="J38" s="75"/>
      <c r="K38" s="75"/>
      <c r="L38" s="75"/>
      <c r="M38" s="81"/>
      <c r="N38" s="81"/>
      <c r="O38" s="81"/>
      <c r="P38" s="75"/>
      <c r="Q38" s="5"/>
      <c r="R38" s="5"/>
      <c r="S38" s="5"/>
      <c r="T38" s="5"/>
      <c r="U38" s="5"/>
      <c r="V38" s="5"/>
      <c r="W38" s="5"/>
      <c r="X38" s="5"/>
      <c r="Y38" s="5"/>
      <c r="Z38" s="5"/>
      <c r="AA38" s="5"/>
      <c r="AB38" s="5"/>
      <c r="AC38" s="5"/>
      <c r="AD38" s="5"/>
      <c r="AE38" s="8"/>
      <c r="AG38" s="105">
        <v>0.39930555555555602</v>
      </c>
      <c r="AO38" s="6"/>
      <c r="AP38" s="6"/>
      <c r="AQ38" s="6"/>
      <c r="AR38" s="6"/>
    </row>
    <row r="39" spans="1:44" s="28" customFormat="1" ht="15.75" customHeight="1" x14ac:dyDescent="0.15">
      <c r="A39" s="5"/>
      <c r="B39" s="122"/>
      <c r="C39" s="75"/>
      <c r="D39" s="75"/>
      <c r="E39" s="75"/>
      <c r="F39" s="75"/>
      <c r="G39" s="75"/>
      <c r="H39" s="75"/>
      <c r="I39" s="75"/>
      <c r="J39" s="75"/>
      <c r="K39" s="75"/>
      <c r="L39" s="75"/>
      <c r="M39" s="81"/>
      <c r="N39" s="81"/>
      <c r="O39" s="81"/>
      <c r="P39" s="75"/>
      <c r="Q39" s="5"/>
      <c r="R39" s="5"/>
      <c r="S39" s="5"/>
      <c r="T39" s="5"/>
      <c r="U39" s="5"/>
      <c r="V39" s="5"/>
      <c r="W39" s="5"/>
      <c r="X39" s="5"/>
      <c r="Y39" s="5"/>
      <c r="Z39" s="5"/>
      <c r="AA39" s="5"/>
      <c r="AB39" s="5"/>
      <c r="AC39" s="5"/>
      <c r="AD39" s="5"/>
      <c r="AE39" s="8"/>
      <c r="AG39" s="105">
        <v>0.40277777777777901</v>
      </c>
      <c r="AO39" s="6"/>
      <c r="AP39" s="6"/>
      <c r="AQ39" s="6"/>
      <c r="AR39" s="6"/>
    </row>
    <row r="40" spans="1:44" s="28" customFormat="1" ht="15.75" customHeight="1" x14ac:dyDescent="0.15">
      <c r="A40" s="5"/>
      <c r="B40" s="122"/>
      <c r="C40" s="75"/>
      <c r="D40" s="75"/>
      <c r="E40" s="75"/>
      <c r="F40" s="75"/>
      <c r="G40" s="75"/>
      <c r="H40" s="75"/>
      <c r="I40" s="75"/>
      <c r="J40" s="75"/>
      <c r="K40" s="75"/>
      <c r="L40" s="75"/>
      <c r="M40" s="81"/>
      <c r="N40" s="81"/>
      <c r="O40" s="81"/>
      <c r="P40" s="75"/>
      <c r="Q40" s="5"/>
      <c r="R40" s="5"/>
      <c r="S40" s="5"/>
      <c r="T40" s="5"/>
      <c r="U40" s="5"/>
      <c r="V40" s="5"/>
      <c r="W40" s="5"/>
      <c r="X40" s="5"/>
      <c r="Y40" s="5"/>
      <c r="Z40" s="5"/>
      <c r="AA40" s="5"/>
      <c r="AB40" s="5"/>
      <c r="AC40" s="5"/>
      <c r="AD40" s="5"/>
      <c r="AE40" s="8"/>
      <c r="AG40" s="105">
        <v>0.406250000000001</v>
      </c>
      <c r="AO40" s="6"/>
      <c r="AP40" s="6"/>
      <c r="AQ40" s="6"/>
      <c r="AR40" s="6"/>
    </row>
    <row r="41" spans="1:44" s="28" customFormat="1" ht="15.75" customHeight="1" x14ac:dyDescent="0.15">
      <c r="A41" s="5"/>
      <c r="B41" s="122"/>
      <c r="C41" s="75"/>
      <c r="D41" s="75"/>
      <c r="E41" s="75"/>
      <c r="F41" s="75"/>
      <c r="G41" s="75"/>
      <c r="H41" s="75"/>
      <c r="I41" s="75"/>
      <c r="J41" s="75"/>
      <c r="K41" s="75"/>
      <c r="L41" s="75"/>
      <c r="M41" s="81"/>
      <c r="N41" s="81"/>
      <c r="O41" s="81"/>
      <c r="P41" s="75"/>
      <c r="Q41" s="5"/>
      <c r="R41" s="5"/>
      <c r="S41" s="5"/>
      <c r="T41" s="5"/>
      <c r="U41" s="5"/>
      <c r="V41" s="5"/>
      <c r="W41" s="5"/>
      <c r="X41" s="5"/>
      <c r="Y41" s="5"/>
      <c r="Z41" s="5"/>
      <c r="AA41" s="5"/>
      <c r="AB41" s="5"/>
      <c r="AC41" s="5"/>
      <c r="AD41" s="5"/>
      <c r="AE41" s="8"/>
      <c r="AG41" s="105">
        <v>0.40972222222222299</v>
      </c>
      <c r="AO41" s="6"/>
      <c r="AP41" s="6"/>
      <c r="AQ41" s="6"/>
      <c r="AR41" s="6"/>
    </row>
    <row r="42" spans="1:44" s="28" customFormat="1" ht="15.75" customHeight="1" x14ac:dyDescent="0.15">
      <c r="A42" s="5"/>
      <c r="B42" s="122"/>
      <c r="C42" s="75"/>
      <c r="D42" s="75"/>
      <c r="E42" s="75"/>
      <c r="F42" s="75"/>
      <c r="G42" s="75"/>
      <c r="H42" s="75"/>
      <c r="I42" s="75"/>
      <c r="J42" s="75"/>
      <c r="K42" s="75"/>
      <c r="L42" s="75"/>
      <c r="M42" s="81"/>
      <c r="N42" s="81"/>
      <c r="O42" s="81"/>
      <c r="P42" s="75"/>
      <c r="Q42" s="5"/>
      <c r="R42" s="5"/>
      <c r="S42" s="5"/>
      <c r="T42" s="5"/>
      <c r="U42" s="5"/>
      <c r="V42" s="5"/>
      <c r="W42" s="5"/>
      <c r="X42" s="5"/>
      <c r="Y42" s="5"/>
      <c r="Z42" s="5"/>
      <c r="AA42" s="5"/>
      <c r="AB42" s="5"/>
      <c r="AC42" s="5"/>
      <c r="AD42" s="5"/>
      <c r="AE42" s="8"/>
      <c r="AG42" s="105">
        <v>0.41319444444444497</v>
      </c>
      <c r="AO42" s="6"/>
      <c r="AP42" s="6"/>
      <c r="AQ42" s="6"/>
      <c r="AR42" s="6"/>
    </row>
    <row r="43" spans="1:44" s="28" customFormat="1" ht="15.75" customHeight="1" x14ac:dyDescent="0.15">
      <c r="A43" s="5"/>
      <c r="B43" s="122"/>
      <c r="C43" s="75"/>
      <c r="D43" s="75"/>
      <c r="E43" s="75"/>
      <c r="F43" s="75"/>
      <c r="G43" s="75"/>
      <c r="H43" s="75"/>
      <c r="I43" s="75"/>
      <c r="J43" s="75"/>
      <c r="K43" s="75"/>
      <c r="L43" s="75"/>
      <c r="M43" s="81"/>
      <c r="N43" s="81"/>
      <c r="O43" s="81"/>
      <c r="P43" s="75"/>
      <c r="Q43" s="5"/>
      <c r="R43" s="5"/>
      <c r="S43" s="5"/>
      <c r="T43" s="5"/>
      <c r="U43" s="5"/>
      <c r="V43" s="5"/>
      <c r="W43" s="5"/>
      <c r="X43" s="5"/>
      <c r="Y43" s="5"/>
      <c r="Z43" s="5"/>
      <c r="AA43" s="5"/>
      <c r="AB43" s="5"/>
      <c r="AC43" s="5"/>
      <c r="AD43" s="5"/>
      <c r="AE43" s="8"/>
      <c r="AG43" s="105">
        <v>0.41666666666666802</v>
      </c>
      <c r="AO43" s="6"/>
      <c r="AP43" s="6"/>
      <c r="AQ43" s="6"/>
      <c r="AR43" s="6"/>
    </row>
    <row r="44" spans="1:44" s="28" customFormat="1" ht="15.75" customHeight="1" x14ac:dyDescent="0.15">
      <c r="A44" s="5"/>
      <c r="B44" s="122"/>
      <c r="C44" s="75"/>
      <c r="D44" s="75"/>
      <c r="E44" s="75"/>
      <c r="F44" s="75"/>
      <c r="G44" s="75"/>
      <c r="H44" s="75"/>
      <c r="I44" s="75"/>
      <c r="J44" s="75"/>
      <c r="K44" s="75"/>
      <c r="L44" s="75"/>
      <c r="M44" s="81"/>
      <c r="N44" s="81"/>
      <c r="O44" s="81"/>
      <c r="P44" s="75"/>
      <c r="Q44" s="5"/>
      <c r="R44" s="5"/>
      <c r="S44" s="5"/>
      <c r="T44" s="5"/>
      <c r="U44" s="5"/>
      <c r="V44" s="5"/>
      <c r="W44" s="5"/>
      <c r="X44" s="5"/>
      <c r="Y44" s="5"/>
      <c r="Z44" s="5"/>
      <c r="AA44" s="5"/>
      <c r="AB44" s="5"/>
      <c r="AC44" s="5"/>
      <c r="AD44" s="5"/>
      <c r="AE44" s="8"/>
      <c r="AG44" s="105">
        <v>0.42013888888889001</v>
      </c>
      <c r="AO44" s="6"/>
      <c r="AP44" s="6"/>
      <c r="AQ44" s="6"/>
      <c r="AR44" s="6"/>
    </row>
    <row r="45" spans="1:44" s="28" customFormat="1" ht="15.75" customHeight="1" x14ac:dyDescent="0.1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105">
        <v>0.42361111111111199</v>
      </c>
      <c r="AO45" s="6"/>
      <c r="AP45" s="6"/>
      <c r="AQ45" s="6"/>
      <c r="AR45" s="6"/>
    </row>
    <row r="46" spans="1:44" s="28" customFormat="1" ht="15.75" customHeight="1" x14ac:dyDescent="0.1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105">
        <v>0.42708333333333398</v>
      </c>
      <c r="AO46" s="6"/>
      <c r="AP46" s="6"/>
      <c r="AQ46" s="6"/>
      <c r="AR46" s="6"/>
    </row>
    <row r="47" spans="1:44" s="28" customFormat="1" ht="15.75" customHeight="1" x14ac:dyDescent="0.1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105">
        <v>0.43055555555555702</v>
      </c>
      <c r="AO47" s="6"/>
      <c r="AP47" s="6"/>
      <c r="AQ47" s="6"/>
      <c r="AR47" s="6"/>
    </row>
    <row r="48" spans="1:44" s="28" customFormat="1" ht="15.75" customHeight="1" x14ac:dyDescent="0.1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105">
        <v>0.43402777777777901</v>
      </c>
      <c r="AO48" s="6"/>
      <c r="AP48" s="6"/>
      <c r="AQ48" s="6"/>
      <c r="AR48" s="6"/>
    </row>
    <row r="49" spans="1:44" s="28" customFormat="1" ht="15.75" customHeight="1" x14ac:dyDescent="0.1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105">
        <v>0.437500000000001</v>
      </c>
      <c r="AO49" s="6"/>
      <c r="AP49" s="6"/>
      <c r="AQ49" s="6"/>
      <c r="AR49" s="6"/>
    </row>
    <row r="50" spans="1:44" s="28" customFormat="1" ht="15.75" customHeight="1"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105">
        <v>0.44097222222222299</v>
      </c>
      <c r="AO50" s="6"/>
      <c r="AP50" s="6"/>
      <c r="AQ50" s="6"/>
      <c r="AR50" s="6"/>
    </row>
    <row r="51" spans="1:44" s="28" customFormat="1" ht="15.75" customHeight="1"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105">
        <v>0.44444444444444497</v>
      </c>
      <c r="AO51" s="6"/>
      <c r="AP51" s="6"/>
      <c r="AQ51" s="6"/>
      <c r="AR51" s="6"/>
    </row>
    <row r="52" spans="1:44" s="28" customFormat="1" ht="15.75" customHeight="1"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105">
        <v>0.44791666666666802</v>
      </c>
      <c r="AO52" s="6"/>
      <c r="AP52" s="6"/>
      <c r="AQ52" s="6"/>
      <c r="AR52" s="6"/>
    </row>
    <row r="53" spans="1:44" s="28" customFormat="1" ht="15.75" customHeight="1"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105">
        <v>0.45138888888889001</v>
      </c>
      <c r="AO53" s="6"/>
      <c r="AP53" s="6"/>
      <c r="AQ53" s="6"/>
      <c r="AR53" s="6"/>
    </row>
    <row r="54" spans="1:44" s="28" customFormat="1" ht="15.75" customHeight="1"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105">
        <v>0.45486111111111199</v>
      </c>
      <c r="AO54" s="6"/>
      <c r="AP54" s="6"/>
      <c r="AQ54" s="6"/>
      <c r="AR54" s="6"/>
    </row>
    <row r="55" spans="1:44" s="28" customFormat="1" ht="15.75" customHeight="1"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105">
        <v>0.45833333333333498</v>
      </c>
      <c r="AO55" s="6"/>
      <c r="AP55" s="6"/>
      <c r="AQ55" s="6"/>
      <c r="AR55" s="6"/>
    </row>
    <row r="56" spans="1:44" s="28" customFormat="1" ht="15.75" customHeight="1"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105">
        <v>0.46180555555555702</v>
      </c>
      <c r="AO56" s="6"/>
      <c r="AP56" s="6"/>
      <c r="AQ56" s="6"/>
      <c r="AR56" s="6"/>
    </row>
    <row r="57" spans="1:44" s="28" customFormat="1" ht="15.75" customHeight="1"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105">
        <v>0.46527777777777901</v>
      </c>
      <c r="AO57" s="6"/>
      <c r="AP57" s="6"/>
      <c r="AQ57" s="6"/>
      <c r="AR57" s="6"/>
    </row>
    <row r="58" spans="1:44" s="28" customFormat="1" ht="15.75" customHeight="1"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105">
        <v>0.468750000000001</v>
      </c>
      <c r="AO58" s="6"/>
      <c r="AP58" s="6"/>
      <c r="AQ58" s="6"/>
      <c r="AR58" s="6"/>
    </row>
    <row r="59" spans="1:44" s="28" customFormat="1" ht="15.75" customHeight="1"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105">
        <v>0.47222222222222399</v>
      </c>
      <c r="AO59" s="6"/>
      <c r="AP59" s="6"/>
      <c r="AQ59" s="6"/>
      <c r="AR59" s="6"/>
    </row>
    <row r="60" spans="1:44" s="28" customFormat="1" ht="15.75" customHeight="1"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105">
        <v>0.47569444444444597</v>
      </c>
      <c r="AO60" s="6"/>
      <c r="AP60" s="6"/>
      <c r="AQ60" s="6"/>
      <c r="AR60" s="6"/>
    </row>
    <row r="61" spans="1:44" s="28" customFormat="1" ht="15.75" customHeight="1"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105">
        <v>0.47916666666666802</v>
      </c>
      <c r="AO61" s="6"/>
      <c r="AP61" s="6"/>
      <c r="AQ61" s="6"/>
      <c r="AR61" s="6"/>
    </row>
    <row r="62" spans="1:44" s="28" customFormat="1" ht="15.75" customHeight="1"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105">
        <v>0.48263888888889001</v>
      </c>
      <c r="AO62" s="6"/>
      <c r="AP62" s="6"/>
      <c r="AQ62" s="6"/>
      <c r="AR62" s="6"/>
    </row>
    <row r="63" spans="1:44" s="28" customFormat="1" ht="15.75" customHeight="1"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G63" s="105">
        <v>0.48611111111111299</v>
      </c>
      <c r="AO63" s="6"/>
      <c r="AP63" s="6"/>
      <c r="AQ63" s="6"/>
      <c r="AR63" s="6"/>
    </row>
    <row r="64" spans="1:44" s="28" customFormat="1" ht="15.75" customHeight="1"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105">
        <v>0.48958333333333498</v>
      </c>
      <c r="AO64" s="6"/>
      <c r="AP64" s="6"/>
      <c r="AQ64" s="6"/>
      <c r="AR64" s="6"/>
    </row>
    <row r="65" spans="1:44" s="28" customFormat="1" ht="15.75" customHeight="1"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105">
        <v>0.49305555555555702</v>
      </c>
      <c r="AO65" s="6"/>
      <c r="AP65" s="6"/>
      <c r="AQ65" s="6"/>
      <c r="AR65" s="6"/>
    </row>
    <row r="66" spans="1:44" s="28" customFormat="1" ht="17.25"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105">
        <v>0.49652777777777901</v>
      </c>
      <c r="AO66" s="6"/>
      <c r="AP66" s="6"/>
      <c r="AQ66" s="6"/>
      <c r="AR66" s="6"/>
    </row>
    <row r="67" spans="1:44" s="28" customFormat="1" ht="17.25"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105">
        <v>0.500000000000002</v>
      </c>
      <c r="AO67" s="6"/>
      <c r="AP67" s="6"/>
      <c r="AQ67" s="6"/>
      <c r="AR67" s="6"/>
    </row>
    <row r="68" spans="1:44" s="28" customFormat="1" ht="17.25"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105">
        <v>0.50347222222222399</v>
      </c>
      <c r="AO68" s="6"/>
      <c r="AP68" s="6"/>
      <c r="AQ68" s="6"/>
      <c r="AR68" s="6"/>
    </row>
    <row r="69" spans="1:44" s="28" customFormat="1"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105">
        <v>0.50694444444444597</v>
      </c>
      <c r="AO69" s="6"/>
      <c r="AP69" s="6"/>
      <c r="AQ69" s="6"/>
      <c r="AR69" s="6"/>
    </row>
    <row r="70" spans="1:44" s="28"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105">
        <v>0.51041666666666896</v>
      </c>
      <c r="AO70" s="6"/>
      <c r="AP70" s="6"/>
      <c r="AQ70" s="6"/>
      <c r="AR70" s="6"/>
    </row>
    <row r="71" spans="1:44" s="28"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105">
        <v>0.51388888888889095</v>
      </c>
      <c r="AO71" s="6"/>
      <c r="AP71" s="6"/>
      <c r="AQ71" s="6"/>
      <c r="AR71" s="6"/>
    </row>
    <row r="72" spans="1:44" s="28"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105">
        <v>0.51736111111111305</v>
      </c>
      <c r="AO72" s="6"/>
      <c r="AP72" s="6"/>
      <c r="AQ72" s="6"/>
      <c r="AR72" s="6"/>
    </row>
    <row r="73" spans="1:44" s="28"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105">
        <v>0.52083333333333504</v>
      </c>
      <c r="AO73" s="6"/>
      <c r="AP73" s="6"/>
      <c r="AQ73" s="6"/>
      <c r="AR73" s="6"/>
    </row>
    <row r="74" spans="1:44" s="28"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105">
        <v>0.52430555555555802</v>
      </c>
    </row>
    <row r="75" spans="1:44" s="28"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105">
        <v>0.52777777777778001</v>
      </c>
    </row>
    <row r="76" spans="1:44" s="28"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105">
        <v>0.531250000000002</v>
      </c>
    </row>
    <row r="77" spans="1:44" s="28"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105">
        <v>0.53472222222222399</v>
      </c>
    </row>
    <row r="78" spans="1:44" s="28"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105">
        <v>0.53819444444444697</v>
      </c>
    </row>
    <row r="79" spans="1:44" s="28"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105">
        <v>0.54166666666666896</v>
      </c>
    </row>
    <row r="80" spans="1:44" s="28"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105">
        <v>0.54513888888889095</v>
      </c>
    </row>
    <row r="81" spans="1:33" s="28"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105">
        <v>0.54861111111111305</v>
      </c>
    </row>
    <row r="82" spans="1:33" s="28"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105">
        <v>0.55208333333333603</v>
      </c>
    </row>
    <row r="83" spans="1:33" s="28"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105">
        <v>0.55555555555555802</v>
      </c>
    </row>
    <row r="84" spans="1:33" s="28"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105">
        <v>0.55902777777778001</v>
      </c>
    </row>
    <row r="85" spans="1:33" s="28"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105">
        <v>0.562500000000003</v>
      </c>
    </row>
    <row r="86" spans="1:33" s="28"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105">
        <v>0.56597222222222499</v>
      </c>
    </row>
    <row r="87" spans="1:33" s="28"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105">
        <v>0.56944444444444697</v>
      </c>
    </row>
    <row r="88" spans="1:33" s="28"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105">
        <v>0.57291666666666896</v>
      </c>
    </row>
    <row r="89" spans="1:33" s="28"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105">
        <v>0.57638888888889195</v>
      </c>
    </row>
    <row r="90" spans="1:33" s="28"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105">
        <v>0.57986111111111405</v>
      </c>
    </row>
    <row r="91" spans="1:33" s="28"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105">
        <v>0.58333333333333603</v>
      </c>
    </row>
    <row r="92" spans="1:33" s="28"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105">
        <v>0.58680555555555802</v>
      </c>
    </row>
    <row r="93" spans="1:33" s="28"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105">
        <v>0.59027777777778101</v>
      </c>
    </row>
    <row r="94" spans="1:33" s="28"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105">
        <v>0.593750000000003</v>
      </c>
    </row>
    <row r="95" spans="1:33" s="28"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105">
        <v>0.59722222222222499</v>
      </c>
    </row>
    <row r="96" spans="1:33" s="28"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105">
        <v>0.60069444444444697</v>
      </c>
    </row>
    <row r="97" spans="1:33" s="28"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105">
        <v>0.60416666666666996</v>
      </c>
    </row>
    <row r="98" spans="1:33" s="28"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105">
        <v>0.60763888888889195</v>
      </c>
    </row>
    <row r="99" spans="1:33" s="28"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105">
        <v>0.61111111111111405</v>
      </c>
    </row>
    <row r="100" spans="1:33" s="28"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105">
        <v>0.61458333333333603</v>
      </c>
    </row>
    <row r="101" spans="1:33" s="28"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105">
        <v>0.61805555555555902</v>
      </c>
    </row>
    <row r="102" spans="1:33" s="28"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105">
        <v>0.62152777777778101</v>
      </c>
    </row>
    <row r="103" spans="1:33" s="28"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105">
        <v>0.625000000000003</v>
      </c>
    </row>
    <row r="104" spans="1:33" s="28"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105">
        <v>0.62847222222222598</v>
      </c>
    </row>
    <row r="105" spans="1:33" s="28"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105">
        <v>0.63194444444444797</v>
      </c>
    </row>
    <row r="106" spans="1:33" s="28"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105">
        <v>0.63541666666666996</v>
      </c>
    </row>
    <row r="107" spans="1:33" s="28"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105">
        <v>0.63888888888889195</v>
      </c>
    </row>
    <row r="108" spans="1:33" s="28"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105">
        <v>0.64236111111111505</v>
      </c>
    </row>
    <row r="109" spans="1:33" s="28"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105">
        <v>0.64583333333333703</v>
      </c>
    </row>
    <row r="110" spans="1:33" s="28"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105">
        <v>0.64930555555555902</v>
      </c>
    </row>
    <row r="111" spans="1:33" s="28"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105">
        <v>0.65277777777778101</v>
      </c>
    </row>
    <row r="112" spans="1:33" s="28"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105">
        <v>0.656250000000004</v>
      </c>
    </row>
    <row r="113" spans="1:33" s="28"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105">
        <v>0.65972222222222598</v>
      </c>
    </row>
    <row r="114" spans="1:33" s="28"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105">
        <v>0.66319444444444797</v>
      </c>
    </row>
    <row r="115" spans="1:33" s="28"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105">
        <v>0.66666666666666996</v>
      </c>
    </row>
    <row r="116" spans="1:33" s="28"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105">
        <v>0.67013888888889295</v>
      </c>
    </row>
    <row r="117" spans="1:33" s="28"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105">
        <v>0.67361111111111505</v>
      </c>
    </row>
    <row r="118" spans="1:33" s="28"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105">
        <v>0.67708333333333703</v>
      </c>
    </row>
    <row r="119" spans="1:33" s="28"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105">
        <v>0.68055555555556002</v>
      </c>
    </row>
    <row r="120" spans="1:33" s="28"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105">
        <v>0.68402777777778201</v>
      </c>
    </row>
    <row r="121" spans="1:33" s="28"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105">
        <v>0.687500000000004</v>
      </c>
    </row>
    <row r="122" spans="1:33" s="28"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105">
        <v>0.69097222222222598</v>
      </c>
    </row>
    <row r="123" spans="1:33" s="28"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105">
        <v>0.69444444444444897</v>
      </c>
    </row>
    <row r="124" spans="1:33" s="28"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105">
        <v>0.69791666666667096</v>
      </c>
    </row>
    <row r="125" spans="1:33" s="28"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105">
        <v>0.70138888888889295</v>
      </c>
    </row>
    <row r="126" spans="1:33" s="28"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105">
        <v>0.70486111111111505</v>
      </c>
    </row>
    <row r="127" spans="1:33" s="28"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105">
        <v>0.70833333333333803</v>
      </c>
    </row>
    <row r="128" spans="1:33" s="28"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105">
        <v>0.71180555555556002</v>
      </c>
    </row>
    <row r="129" spans="1:33" s="28"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105">
        <v>0.71527777777778201</v>
      </c>
    </row>
    <row r="130" spans="1:33" s="28"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105">
        <v>0.718750000000004</v>
      </c>
    </row>
    <row r="131" spans="1:33" s="28" customFormat="1"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105">
        <v>0.72222222222222698</v>
      </c>
    </row>
    <row r="132" spans="1:33" s="28" customFormat="1"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105">
        <v>0.72569444444444897</v>
      </c>
    </row>
    <row r="133" spans="1:33" s="28" customFormat="1"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105">
        <v>0.72916666666667096</v>
      </c>
    </row>
    <row r="134" spans="1:33" s="28" customFormat="1"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105">
        <v>0.73263888888889395</v>
      </c>
    </row>
    <row r="135" spans="1:33" s="28" customFormat="1"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105">
        <v>0.73611111111111605</v>
      </c>
    </row>
    <row r="136" spans="1:33" s="28" customFormat="1" ht="17.25" x14ac:dyDescent="0.1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105">
        <v>0.73958333333333803</v>
      </c>
    </row>
    <row r="137" spans="1:33" s="28" customFormat="1" ht="17.25" x14ac:dyDescent="0.1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105">
        <v>0.74305555555556002</v>
      </c>
    </row>
    <row r="138" spans="1:33" s="28" customFormat="1" ht="17.25" x14ac:dyDescent="0.15">
      <c r="A138" s="6"/>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6"/>
      <c r="AE138" s="6"/>
      <c r="AG138" s="105">
        <v>0.74652777777778301</v>
      </c>
    </row>
    <row r="139" spans="1:33" s="28" customFormat="1" ht="17.25" x14ac:dyDescent="0.15">
      <c r="A139" s="6"/>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6"/>
      <c r="AE139" s="6"/>
      <c r="AG139" s="105">
        <v>0.750000000000005</v>
      </c>
    </row>
    <row r="140" spans="1:33" s="28" customFormat="1" ht="17.25" x14ac:dyDescent="0.15">
      <c r="A140" s="6"/>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6"/>
      <c r="AE140" s="6"/>
      <c r="AG140" s="105">
        <v>0.75347222222222698</v>
      </c>
    </row>
    <row r="141" spans="1:33" s="28" customFormat="1" ht="17.25" x14ac:dyDescent="0.15">
      <c r="A141" s="6"/>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6"/>
      <c r="AE141" s="6"/>
      <c r="AG141" s="105">
        <v>0.75694444444444897</v>
      </c>
    </row>
    <row r="142" spans="1:33" s="28" customFormat="1" ht="17.25" x14ac:dyDescent="0.15">
      <c r="A142" s="6"/>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6"/>
      <c r="AE142" s="6"/>
      <c r="AG142" s="105">
        <v>0.76041666666667196</v>
      </c>
    </row>
    <row r="143" spans="1:33" s="28" customFormat="1" ht="17.25" x14ac:dyDescent="0.15">
      <c r="A143" s="6"/>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6"/>
      <c r="AE143" s="6"/>
      <c r="AG143" s="105">
        <v>0.76388888888889395</v>
      </c>
    </row>
    <row r="144" spans="1:33" s="28" customFormat="1" x14ac:dyDescent="0.1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105">
        <v>0.76736111111111605</v>
      </c>
    </row>
    <row r="145" spans="1:33" s="28" customFormat="1" x14ac:dyDescent="0.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105">
        <v>0.77083333333333803</v>
      </c>
    </row>
  </sheetData>
  <mergeCells count="95">
    <mergeCell ref="B31:AC31"/>
    <mergeCell ref="B32:AC32"/>
    <mergeCell ref="AP19:BB22"/>
    <mergeCell ref="V10:X11"/>
    <mergeCell ref="Y10:AC11"/>
    <mergeCell ref="E11:I11"/>
    <mergeCell ref="M11:P11"/>
    <mergeCell ref="R11:U11"/>
    <mergeCell ref="AM16:AN16"/>
    <mergeCell ref="AH16:AH17"/>
    <mergeCell ref="B10:C11"/>
    <mergeCell ref="E10:I10"/>
    <mergeCell ref="J10:K11"/>
    <mergeCell ref="M10:P10"/>
    <mergeCell ref="R10:U10"/>
    <mergeCell ref="B3:AC3"/>
    <mergeCell ref="B6:C6"/>
    <mergeCell ref="D6:AC6"/>
    <mergeCell ref="B7:C7"/>
    <mergeCell ref="D7:AC7"/>
    <mergeCell ref="AM18:AN18"/>
    <mergeCell ref="P19:R19"/>
    <mergeCell ref="S19:U19"/>
    <mergeCell ref="V19:X19"/>
    <mergeCell ref="B18:O18"/>
    <mergeCell ref="P18:R18"/>
    <mergeCell ref="S18:U18"/>
    <mergeCell ref="V18:X18"/>
    <mergeCell ref="AK18:AL18"/>
    <mergeCell ref="C20:O20"/>
    <mergeCell ref="C19:O19"/>
    <mergeCell ref="AI18:AJ18"/>
    <mergeCell ref="B16:O17"/>
    <mergeCell ref="P16:R17"/>
    <mergeCell ref="S16:U17"/>
    <mergeCell ref="V16:X17"/>
    <mergeCell ref="Y16:AC17"/>
    <mergeCell ref="Y18:AC18"/>
    <mergeCell ref="Y19:AC19"/>
    <mergeCell ref="B13:C14"/>
    <mergeCell ref="E13:U13"/>
    <mergeCell ref="V13:X14"/>
    <mergeCell ref="Y13:AC14"/>
    <mergeCell ref="E14:U14"/>
    <mergeCell ref="AK16:AL16"/>
    <mergeCell ref="Y22:AC22"/>
    <mergeCell ref="P20:R20"/>
    <mergeCell ref="S20:U20"/>
    <mergeCell ref="V20:X20"/>
    <mergeCell ref="Y20:AC20"/>
    <mergeCell ref="Y21:AC21"/>
    <mergeCell ref="P21:R21"/>
    <mergeCell ref="S21:U21"/>
    <mergeCell ref="V21:X21"/>
    <mergeCell ref="AI16:AJ16"/>
    <mergeCell ref="C21:O21"/>
    <mergeCell ref="P22:R22"/>
    <mergeCell ref="S22:U22"/>
    <mergeCell ref="V22:X22"/>
    <mergeCell ref="C22:O22"/>
    <mergeCell ref="Y29:AC29"/>
    <mergeCell ref="C23:O23"/>
    <mergeCell ref="P23:R23"/>
    <mergeCell ref="S23:U23"/>
    <mergeCell ref="V23:X23"/>
    <mergeCell ref="Y23:AC23"/>
    <mergeCell ref="C24:O24"/>
    <mergeCell ref="P24:R24"/>
    <mergeCell ref="S24:U24"/>
    <mergeCell ref="V24:X24"/>
    <mergeCell ref="C29:O29"/>
    <mergeCell ref="P29:R29"/>
    <mergeCell ref="S29:U29"/>
    <mergeCell ref="V29:X29"/>
    <mergeCell ref="C27:O27"/>
    <mergeCell ref="Y24:AC24"/>
    <mergeCell ref="C26:O26"/>
    <mergeCell ref="P26:R26"/>
    <mergeCell ref="S26:U26"/>
    <mergeCell ref="V26:X26"/>
    <mergeCell ref="Y26:AC26"/>
    <mergeCell ref="C25:O25"/>
    <mergeCell ref="P25:R25"/>
    <mergeCell ref="S25:U25"/>
    <mergeCell ref="V25:X25"/>
    <mergeCell ref="C28:O28"/>
    <mergeCell ref="P28:R28"/>
    <mergeCell ref="S28:U28"/>
    <mergeCell ref="V28:X28"/>
    <mergeCell ref="Y28:AC28"/>
    <mergeCell ref="Y25:AC25"/>
    <mergeCell ref="P27:R27"/>
    <mergeCell ref="S27:U27"/>
    <mergeCell ref="V27:X27"/>
    <mergeCell ref="Y27:AC27"/>
  </mergeCells>
  <phoneticPr fontId="1"/>
  <dataValidations count="4">
    <dataValidation type="list" allowBlank="1" showInputMessage="1" showErrorMessage="1" sqref="M10 M11:P11 R10 R11:U11" xr:uid="{00000000-0002-0000-0600-000000000000}">
      <formula1>$AG$17:$AG$145</formula1>
    </dataValidation>
    <dataValidation type="list" allowBlank="1" showInputMessage="1" showErrorMessage="1" sqref="S29 P29 V29" xr:uid="{00000000-0002-0000-0600-000001000000}">
      <formula1>$AH$19:$AH$23</formula1>
    </dataValidation>
    <dataValidation type="list" allowBlank="1" showInputMessage="1" showErrorMessage="1" sqref="V23:V28 S23:S28 P23:P28" xr:uid="{00000000-0002-0000-0600-000002000000}">
      <formula1>$AH$19:$AH$28</formula1>
    </dataValidation>
    <dataValidation type="list" allowBlank="1" showInputMessage="1" showErrorMessage="1" sqref="P19:X22" xr:uid="{00000000-0002-0000-0600-000003000000}">
      <formula1>$AH$20:$AH$23</formula1>
    </dataValidation>
  </dataValidations>
  <printOptions horizontalCentered="1"/>
  <pageMargins left="0.70866141732283472" right="0.70866141732283472" top="0.74803149606299213" bottom="0" header="0.31496062992125984" footer="0.31496062992125984"/>
  <pageSetup paperSize="9" orientation="portrait" horizontalDpi="300" verticalDpi="300"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BC148"/>
  <sheetViews>
    <sheetView showGridLines="0" zoomScaleNormal="100" workbookViewId="0">
      <selection activeCell="E13" sqref="E13:U13"/>
    </sheetView>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9" style="6" hidden="1" customWidth="1"/>
    <col min="32" max="33" width="8.5" style="28" hidden="1" customWidth="1"/>
    <col min="34" max="34" width="3.875" style="28" hidden="1" customWidth="1"/>
    <col min="35" max="40" width="8.5" style="28" hidden="1" customWidth="1"/>
    <col min="41" max="42" width="9" style="6" customWidth="1"/>
    <col min="43" max="16384" width="9" style="6"/>
  </cols>
  <sheetData>
    <row r="1" spans="1:41" ht="21" x14ac:dyDescent="0.1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1:41" s="73" customFormat="1" ht="3" customHeight="1" x14ac:dyDescent="0.15">
      <c r="B2" s="74"/>
      <c r="AE2" s="75"/>
    </row>
    <row r="3" spans="1:41" s="73" customFormat="1" ht="42" customHeight="1" x14ac:dyDescent="0.15">
      <c r="B3" s="381" t="s">
        <v>224</v>
      </c>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76"/>
      <c r="AE3" s="77"/>
    </row>
    <row r="4" spans="1:41" s="73" customFormat="1" ht="7.5" customHeight="1" x14ac:dyDescent="0.15">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7"/>
    </row>
    <row r="5" spans="1:41" s="73" customFormat="1" ht="7.5" customHeight="1" x14ac:dyDescent="0.15">
      <c r="A5" s="78"/>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80"/>
      <c r="AE5" s="75"/>
      <c r="AF5" s="81"/>
      <c r="AG5" s="81"/>
      <c r="AH5" s="81"/>
      <c r="AI5" s="81"/>
      <c r="AJ5" s="81"/>
      <c r="AK5" s="81"/>
      <c r="AL5" s="81"/>
      <c r="AM5" s="81"/>
      <c r="AN5" s="81"/>
    </row>
    <row r="6" spans="1:41" s="73" customFormat="1" ht="18.75" customHeight="1" x14ac:dyDescent="0.15">
      <c r="A6" s="78"/>
      <c r="B6" s="481" t="s">
        <v>28</v>
      </c>
      <c r="C6" s="481"/>
      <c r="D6" s="516" t="s">
        <v>222</v>
      </c>
      <c r="E6" s="516"/>
      <c r="F6" s="516"/>
      <c r="G6" s="516"/>
      <c r="H6" s="516"/>
      <c r="I6" s="516"/>
      <c r="J6" s="516"/>
      <c r="K6" s="516"/>
      <c r="L6" s="516"/>
      <c r="M6" s="516"/>
      <c r="N6" s="516"/>
      <c r="O6" s="516"/>
      <c r="P6" s="516"/>
      <c r="Q6" s="516"/>
      <c r="R6" s="516"/>
      <c r="S6" s="516"/>
      <c r="T6" s="516"/>
      <c r="U6" s="516"/>
      <c r="V6" s="516"/>
      <c r="W6" s="516"/>
      <c r="X6" s="516"/>
      <c r="Y6" s="516"/>
      <c r="Z6" s="516"/>
      <c r="AA6" s="516"/>
      <c r="AB6" s="516"/>
      <c r="AC6" s="517"/>
      <c r="AE6" s="75"/>
      <c r="AF6" s="81"/>
      <c r="AG6" s="81"/>
      <c r="AH6" s="81"/>
      <c r="AI6" s="81"/>
      <c r="AJ6" s="81"/>
      <c r="AO6" s="73" t="s">
        <v>151</v>
      </c>
    </row>
    <row r="7" spans="1:41" s="73" customFormat="1" ht="32.1" customHeight="1" x14ac:dyDescent="0.15">
      <c r="A7" s="78"/>
      <c r="B7" s="482" t="s">
        <v>327</v>
      </c>
      <c r="C7" s="482"/>
      <c r="D7" s="584" t="s">
        <v>238</v>
      </c>
      <c r="E7" s="584"/>
      <c r="F7" s="584"/>
      <c r="G7" s="584"/>
      <c r="H7" s="584"/>
      <c r="I7" s="584"/>
      <c r="J7" s="584"/>
      <c r="K7" s="584"/>
      <c r="L7" s="584"/>
      <c r="M7" s="584"/>
      <c r="N7" s="584"/>
      <c r="O7" s="584"/>
      <c r="P7" s="584"/>
      <c r="Q7" s="584"/>
      <c r="R7" s="584"/>
      <c r="S7" s="584"/>
      <c r="T7" s="584"/>
      <c r="U7" s="584"/>
      <c r="V7" s="584"/>
      <c r="W7" s="584"/>
      <c r="X7" s="584"/>
      <c r="Y7" s="584"/>
      <c r="Z7" s="584"/>
      <c r="AA7" s="584"/>
      <c r="AB7" s="584"/>
      <c r="AC7" s="585"/>
      <c r="AE7" s="75"/>
      <c r="AI7" s="81"/>
      <c r="AJ7" s="81"/>
      <c r="AK7" s="81"/>
      <c r="AL7" s="81"/>
      <c r="AM7" s="81"/>
      <c r="AN7" s="81"/>
    </row>
    <row r="8" spans="1:41" s="73" customFormat="1" ht="7.5" customHeight="1" x14ac:dyDescent="0.15">
      <c r="A8" s="78"/>
      <c r="B8" s="82"/>
      <c r="C8" s="83"/>
      <c r="D8" s="83"/>
      <c r="E8" s="83"/>
      <c r="F8" s="83"/>
      <c r="G8" s="83"/>
      <c r="H8" s="83"/>
      <c r="I8" s="82"/>
      <c r="J8" s="83"/>
      <c r="K8" s="83"/>
      <c r="L8" s="83"/>
      <c r="M8" s="83"/>
      <c r="N8" s="83"/>
      <c r="O8" s="83"/>
      <c r="P8" s="83"/>
      <c r="Q8" s="83"/>
      <c r="R8" s="83"/>
      <c r="S8" s="83"/>
      <c r="T8" s="83"/>
      <c r="U8" s="83"/>
      <c r="V8" s="83"/>
      <c r="W8" s="83"/>
      <c r="X8" s="83"/>
      <c r="Y8" s="83"/>
      <c r="Z8" s="83"/>
      <c r="AA8" s="83"/>
      <c r="AB8" s="83"/>
      <c r="AC8" s="84"/>
      <c r="AE8" s="75"/>
    </row>
    <row r="9" spans="1:41" s="73" customFormat="1" ht="7.5" customHeight="1" thickBot="1" x14ac:dyDescent="0.2">
      <c r="AE9" s="75"/>
    </row>
    <row r="10" spans="1:41" s="73" customFormat="1" ht="18.75" customHeight="1" x14ac:dyDescent="0.15">
      <c r="B10" s="374" t="s">
        <v>29</v>
      </c>
      <c r="C10" s="374"/>
      <c r="D10" s="85">
        <v>1</v>
      </c>
      <c r="E10" s="491"/>
      <c r="F10" s="492"/>
      <c r="G10" s="492"/>
      <c r="H10" s="492"/>
      <c r="I10" s="493"/>
      <c r="J10" s="496" t="s">
        <v>30</v>
      </c>
      <c r="K10" s="374"/>
      <c r="L10" s="86">
        <v>1</v>
      </c>
      <c r="M10" s="475"/>
      <c r="N10" s="494"/>
      <c r="O10" s="494"/>
      <c r="P10" s="495"/>
      <c r="Q10" s="87" t="s">
        <v>1</v>
      </c>
      <c r="R10" s="475"/>
      <c r="S10" s="476"/>
      <c r="T10" s="476"/>
      <c r="U10" s="477"/>
      <c r="V10" s="496" t="s">
        <v>2</v>
      </c>
      <c r="W10" s="374"/>
      <c r="X10" s="374"/>
      <c r="Y10" s="518" t="str">
        <f>IF(ISBLANK(シート1!N7),"",シート1!N7)</f>
        <v/>
      </c>
      <c r="Z10" s="519"/>
      <c r="AA10" s="519"/>
      <c r="AB10" s="519"/>
      <c r="AC10" s="520"/>
      <c r="AE10" s="75"/>
    </row>
    <row r="11" spans="1:41" s="73" customFormat="1" ht="18.75" customHeight="1" thickBot="1" x14ac:dyDescent="0.2">
      <c r="B11" s="374"/>
      <c r="C11" s="374"/>
      <c r="D11" s="88">
        <v>2</v>
      </c>
      <c r="E11" s="478"/>
      <c r="F11" s="479"/>
      <c r="G11" s="479"/>
      <c r="H11" s="479"/>
      <c r="I11" s="480"/>
      <c r="J11" s="496"/>
      <c r="K11" s="374"/>
      <c r="L11" s="86">
        <v>2</v>
      </c>
      <c r="M11" s="487"/>
      <c r="N11" s="488"/>
      <c r="O11" s="488"/>
      <c r="P11" s="489"/>
      <c r="Q11" s="87" t="s">
        <v>1</v>
      </c>
      <c r="R11" s="487"/>
      <c r="S11" s="488"/>
      <c r="T11" s="488"/>
      <c r="U11" s="489"/>
      <c r="V11" s="496"/>
      <c r="W11" s="374"/>
      <c r="X11" s="374"/>
      <c r="Y11" s="521"/>
      <c r="Z11" s="522"/>
      <c r="AA11" s="522"/>
      <c r="AB11" s="522"/>
      <c r="AC11" s="523"/>
      <c r="AD11" s="89"/>
      <c r="AE11" s="89"/>
      <c r="AF11" s="89"/>
      <c r="AG11" s="89"/>
      <c r="AI11" s="75"/>
    </row>
    <row r="12" spans="1:41" s="90" customFormat="1" ht="3.75" customHeight="1" thickBot="1" x14ac:dyDescent="0.2">
      <c r="B12" s="91"/>
      <c r="C12" s="91"/>
      <c r="D12" s="92"/>
      <c r="E12" s="91"/>
      <c r="F12" s="91"/>
      <c r="G12" s="91"/>
      <c r="H12" s="91"/>
      <c r="I12" s="93"/>
      <c r="J12" s="92"/>
      <c r="K12" s="92"/>
      <c r="L12" s="91"/>
      <c r="M12" s="91"/>
      <c r="N12" s="91"/>
      <c r="O12" s="92"/>
      <c r="P12" s="92"/>
      <c r="Q12" s="92"/>
      <c r="R12" s="92"/>
      <c r="S12" s="91"/>
      <c r="T12" s="91"/>
      <c r="U12" s="91"/>
      <c r="V12" s="91"/>
      <c r="W12" s="91"/>
      <c r="X12" s="91"/>
      <c r="Y12" s="91"/>
      <c r="Z12" s="91"/>
      <c r="AA12" s="94"/>
      <c r="AB12" s="92"/>
      <c r="AC12" s="92"/>
      <c r="AF12" s="73"/>
      <c r="AG12" s="73"/>
    </row>
    <row r="13" spans="1:41" s="73" customFormat="1" ht="18.75" customHeight="1" x14ac:dyDescent="0.15">
      <c r="B13" s="374" t="s">
        <v>4</v>
      </c>
      <c r="C13" s="374"/>
      <c r="D13" s="85">
        <v>1</v>
      </c>
      <c r="E13" s="555"/>
      <c r="F13" s="556"/>
      <c r="G13" s="556"/>
      <c r="H13" s="556"/>
      <c r="I13" s="556"/>
      <c r="J13" s="556"/>
      <c r="K13" s="556"/>
      <c r="L13" s="556"/>
      <c r="M13" s="556"/>
      <c r="N13" s="556"/>
      <c r="O13" s="556"/>
      <c r="P13" s="556"/>
      <c r="Q13" s="556"/>
      <c r="R13" s="556"/>
      <c r="S13" s="556"/>
      <c r="T13" s="556"/>
      <c r="U13" s="557"/>
      <c r="V13" s="496" t="s">
        <v>3</v>
      </c>
      <c r="W13" s="374"/>
      <c r="X13" s="377"/>
      <c r="Y13" s="518" t="str">
        <f>IF(ISBLANK(シート1!N9),"",シート1!N9)</f>
        <v/>
      </c>
      <c r="Z13" s="519"/>
      <c r="AA13" s="519"/>
      <c r="AB13" s="519"/>
      <c r="AC13" s="520"/>
    </row>
    <row r="14" spans="1:41" s="73" customFormat="1" ht="18.75" customHeight="1" thickBot="1" x14ac:dyDescent="0.2">
      <c r="B14" s="374"/>
      <c r="C14" s="374"/>
      <c r="D14" s="88">
        <v>2</v>
      </c>
      <c r="E14" s="500"/>
      <c r="F14" s="501"/>
      <c r="G14" s="501"/>
      <c r="H14" s="501"/>
      <c r="I14" s="501"/>
      <c r="J14" s="501"/>
      <c r="K14" s="501"/>
      <c r="L14" s="501"/>
      <c r="M14" s="501"/>
      <c r="N14" s="501"/>
      <c r="O14" s="501"/>
      <c r="P14" s="501"/>
      <c r="Q14" s="501"/>
      <c r="R14" s="501"/>
      <c r="S14" s="501"/>
      <c r="T14" s="501"/>
      <c r="U14" s="502"/>
      <c r="V14" s="496"/>
      <c r="W14" s="374"/>
      <c r="X14" s="377"/>
      <c r="Y14" s="521"/>
      <c r="Z14" s="522"/>
      <c r="AA14" s="522"/>
      <c r="AB14" s="522"/>
      <c r="AC14" s="523"/>
    </row>
    <row r="15" spans="1:41" s="73" customFormat="1" x14ac:dyDescent="0.15">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row>
    <row r="16" spans="1:41" s="73" customFormat="1" ht="22.5" customHeight="1" x14ac:dyDescent="0.15">
      <c r="A16" s="75"/>
      <c r="B16" s="503" t="s">
        <v>33</v>
      </c>
      <c r="C16" s="504"/>
      <c r="D16" s="504"/>
      <c r="E16" s="504"/>
      <c r="F16" s="504"/>
      <c r="G16" s="504"/>
      <c r="H16" s="504"/>
      <c r="I16" s="504"/>
      <c r="J16" s="504"/>
      <c r="K16" s="504"/>
      <c r="L16" s="504"/>
      <c r="M16" s="504"/>
      <c r="N16" s="504"/>
      <c r="O16" s="505"/>
      <c r="P16" s="443" t="s">
        <v>206</v>
      </c>
      <c r="Q16" s="444"/>
      <c r="R16" s="445"/>
      <c r="S16" s="443" t="s">
        <v>205</v>
      </c>
      <c r="T16" s="444"/>
      <c r="U16" s="445"/>
      <c r="V16" s="443" t="s">
        <v>215</v>
      </c>
      <c r="W16" s="444"/>
      <c r="X16" s="445"/>
      <c r="Y16" s="490" t="s">
        <v>35</v>
      </c>
      <c r="Z16" s="490"/>
      <c r="AA16" s="490"/>
      <c r="AB16" s="490"/>
      <c r="AC16" s="490"/>
      <c r="AD16" s="75"/>
      <c r="AF16" s="95" t="s">
        <v>13</v>
      </c>
      <c r="AG16" s="95" t="s">
        <v>31</v>
      </c>
      <c r="AH16" s="463"/>
      <c r="AI16" s="434" t="s">
        <v>43</v>
      </c>
      <c r="AJ16" s="435"/>
      <c r="AK16" s="434" t="s">
        <v>34</v>
      </c>
      <c r="AL16" s="435"/>
      <c r="AM16" s="434" t="s">
        <v>42</v>
      </c>
      <c r="AN16" s="435"/>
    </row>
    <row r="17" spans="1:55" s="73" customFormat="1" ht="22.5" customHeight="1" thickBot="1" x14ac:dyDescent="0.2">
      <c r="A17" s="75"/>
      <c r="B17" s="506"/>
      <c r="C17" s="507"/>
      <c r="D17" s="507"/>
      <c r="E17" s="507"/>
      <c r="F17" s="507"/>
      <c r="G17" s="507"/>
      <c r="H17" s="507"/>
      <c r="I17" s="507"/>
      <c r="J17" s="507"/>
      <c r="K17" s="507"/>
      <c r="L17" s="507"/>
      <c r="M17" s="507"/>
      <c r="N17" s="507"/>
      <c r="O17" s="508"/>
      <c r="P17" s="446"/>
      <c r="Q17" s="447"/>
      <c r="R17" s="448"/>
      <c r="S17" s="446"/>
      <c r="T17" s="447"/>
      <c r="U17" s="448"/>
      <c r="V17" s="446"/>
      <c r="W17" s="447"/>
      <c r="X17" s="448"/>
      <c r="Y17" s="490"/>
      <c r="Z17" s="490"/>
      <c r="AA17" s="490"/>
      <c r="AB17" s="490"/>
      <c r="AC17" s="490"/>
      <c r="AD17" s="75"/>
      <c r="AF17" s="96"/>
      <c r="AG17" s="97" t="s">
        <v>32</v>
      </c>
      <c r="AH17" s="464"/>
      <c r="AI17" s="98" t="s">
        <v>44</v>
      </c>
      <c r="AJ17" s="99" t="s">
        <v>45</v>
      </c>
      <c r="AK17" s="98" t="s">
        <v>44</v>
      </c>
      <c r="AL17" s="100" t="s">
        <v>45</v>
      </c>
      <c r="AM17" s="101" t="s">
        <v>171</v>
      </c>
      <c r="AN17" s="100" t="s">
        <v>45</v>
      </c>
    </row>
    <row r="18" spans="1:55" s="73" customFormat="1" ht="30" customHeight="1" thickBot="1" x14ac:dyDescent="0.2">
      <c r="A18" s="75"/>
      <c r="B18" s="485" t="s">
        <v>152</v>
      </c>
      <c r="C18" s="486"/>
      <c r="D18" s="486"/>
      <c r="E18" s="486"/>
      <c r="F18" s="486"/>
      <c r="G18" s="486"/>
      <c r="H18" s="486"/>
      <c r="I18" s="486"/>
      <c r="J18" s="486"/>
      <c r="K18" s="486"/>
      <c r="L18" s="486"/>
      <c r="M18" s="486"/>
      <c r="N18" s="486"/>
      <c r="O18" s="486"/>
      <c r="P18" s="515"/>
      <c r="Q18" s="437"/>
      <c r="R18" s="438"/>
      <c r="S18" s="436"/>
      <c r="T18" s="437"/>
      <c r="U18" s="438"/>
      <c r="V18" s="436"/>
      <c r="W18" s="437"/>
      <c r="X18" s="439"/>
      <c r="Y18" s="440"/>
      <c r="Z18" s="441"/>
      <c r="AA18" s="441"/>
      <c r="AB18" s="441"/>
      <c r="AC18" s="441"/>
      <c r="AD18" s="75"/>
      <c r="AF18" s="95" t="s">
        <v>13</v>
      </c>
      <c r="AG18" s="95" t="s">
        <v>31</v>
      </c>
      <c r="AH18" s="261"/>
      <c r="AI18" s="434" t="s">
        <v>43</v>
      </c>
      <c r="AJ18" s="435"/>
      <c r="AK18" s="434" t="s">
        <v>34</v>
      </c>
      <c r="AL18" s="435"/>
      <c r="AM18" s="434" t="s">
        <v>42</v>
      </c>
      <c r="AN18" s="435"/>
    </row>
    <row r="19" spans="1:55" s="73" customFormat="1" ht="41.25" customHeight="1" x14ac:dyDescent="0.15">
      <c r="A19" s="75"/>
      <c r="B19" s="103" t="s">
        <v>36</v>
      </c>
      <c r="C19" s="461" t="s">
        <v>271</v>
      </c>
      <c r="D19" s="462"/>
      <c r="E19" s="462"/>
      <c r="F19" s="462"/>
      <c r="G19" s="462"/>
      <c r="H19" s="462"/>
      <c r="I19" s="462"/>
      <c r="J19" s="462"/>
      <c r="K19" s="462"/>
      <c r="L19" s="462"/>
      <c r="M19" s="462"/>
      <c r="N19" s="462"/>
      <c r="O19" s="462"/>
      <c r="P19" s="483"/>
      <c r="Q19" s="473"/>
      <c r="R19" s="484"/>
      <c r="S19" s="472"/>
      <c r="T19" s="473"/>
      <c r="U19" s="474"/>
      <c r="V19" s="468"/>
      <c r="W19" s="468"/>
      <c r="X19" s="468"/>
      <c r="Y19" s="459"/>
      <c r="Z19" s="459"/>
      <c r="AA19" s="459"/>
      <c r="AB19" s="459"/>
      <c r="AC19" s="460"/>
      <c r="AD19" s="75"/>
      <c r="AF19" s="104" t="s">
        <v>172</v>
      </c>
      <c r="AG19" s="105">
        <v>0.33333333333333331</v>
      </c>
      <c r="AH19" s="106"/>
      <c r="AI19" s="107"/>
      <c r="AJ19" s="108"/>
      <c r="AK19" s="109"/>
      <c r="AL19" s="110"/>
      <c r="AM19" s="109"/>
      <c r="AN19" s="110"/>
      <c r="AP19" s="256"/>
      <c r="AQ19" s="256"/>
      <c r="AR19" s="256"/>
      <c r="AS19" s="256"/>
      <c r="AT19" s="256"/>
      <c r="AU19" s="256"/>
      <c r="AV19" s="256"/>
      <c r="AW19" s="256"/>
      <c r="AX19" s="256"/>
      <c r="AY19" s="256"/>
      <c r="AZ19" s="256"/>
      <c r="BA19" s="256"/>
      <c r="BB19" s="256"/>
      <c r="BC19" s="256"/>
    </row>
    <row r="20" spans="1:55" s="73" customFormat="1" ht="41.25" customHeight="1" x14ac:dyDescent="0.15">
      <c r="A20" s="75"/>
      <c r="B20" s="103" t="s">
        <v>37</v>
      </c>
      <c r="C20" s="461" t="s">
        <v>272</v>
      </c>
      <c r="D20" s="462"/>
      <c r="E20" s="462"/>
      <c r="F20" s="462"/>
      <c r="G20" s="462"/>
      <c r="H20" s="462"/>
      <c r="I20" s="462"/>
      <c r="J20" s="462"/>
      <c r="K20" s="462"/>
      <c r="L20" s="462"/>
      <c r="M20" s="462"/>
      <c r="N20" s="462"/>
      <c r="O20" s="462"/>
      <c r="P20" s="465"/>
      <c r="Q20" s="466"/>
      <c r="R20" s="467"/>
      <c r="S20" s="469"/>
      <c r="T20" s="466"/>
      <c r="U20" s="470"/>
      <c r="V20" s="471"/>
      <c r="W20" s="471"/>
      <c r="X20" s="471"/>
      <c r="Y20" s="449"/>
      <c r="Z20" s="449"/>
      <c r="AA20" s="449"/>
      <c r="AB20" s="449"/>
      <c r="AC20" s="450"/>
      <c r="AD20" s="75"/>
      <c r="AF20" s="262" t="s">
        <v>173</v>
      </c>
      <c r="AG20" s="105">
        <v>0.33680555555555558</v>
      </c>
      <c r="AH20" s="106">
        <v>4</v>
      </c>
      <c r="AI20" s="107" t="s">
        <v>174</v>
      </c>
      <c r="AJ20" s="108" t="s">
        <v>47</v>
      </c>
      <c r="AK20" s="107" t="s">
        <v>54</v>
      </c>
      <c r="AL20" s="112" t="s">
        <v>55</v>
      </c>
      <c r="AM20" s="107" t="s">
        <v>56</v>
      </c>
      <c r="AN20" s="112" t="s">
        <v>57</v>
      </c>
      <c r="AP20" s="256"/>
      <c r="AQ20" s="256"/>
      <c r="AR20" s="256"/>
      <c r="AS20" s="256"/>
      <c r="AT20" s="256"/>
      <c r="AU20" s="256"/>
      <c r="AV20" s="256"/>
      <c r="AW20" s="256"/>
      <c r="AX20" s="256"/>
      <c r="AY20" s="256"/>
      <c r="AZ20" s="256"/>
      <c r="BA20" s="256"/>
      <c r="BB20" s="256"/>
      <c r="BC20" s="256"/>
    </row>
    <row r="21" spans="1:55" s="73" customFormat="1" ht="41.25" customHeight="1" x14ac:dyDescent="0.15">
      <c r="A21" s="75"/>
      <c r="B21" s="103" t="s">
        <v>38</v>
      </c>
      <c r="C21" s="408" t="s">
        <v>273</v>
      </c>
      <c r="D21" s="409"/>
      <c r="E21" s="409"/>
      <c r="F21" s="409"/>
      <c r="G21" s="409"/>
      <c r="H21" s="409"/>
      <c r="I21" s="409"/>
      <c r="J21" s="409"/>
      <c r="K21" s="409"/>
      <c r="L21" s="409"/>
      <c r="M21" s="409"/>
      <c r="N21" s="409"/>
      <c r="O21" s="409"/>
      <c r="P21" s="465"/>
      <c r="Q21" s="466"/>
      <c r="R21" s="467"/>
      <c r="S21" s="469"/>
      <c r="T21" s="466"/>
      <c r="U21" s="470"/>
      <c r="V21" s="471"/>
      <c r="W21" s="471"/>
      <c r="X21" s="471"/>
      <c r="Y21" s="449"/>
      <c r="Z21" s="449"/>
      <c r="AA21" s="449"/>
      <c r="AB21" s="449"/>
      <c r="AC21" s="450"/>
      <c r="AD21" s="75"/>
      <c r="AF21" s="81"/>
      <c r="AG21" s="105">
        <v>0.34027777777777801</v>
      </c>
      <c r="AH21" s="113">
        <v>3</v>
      </c>
      <c r="AI21" s="114" t="s">
        <v>175</v>
      </c>
      <c r="AJ21" s="115" t="s">
        <v>176</v>
      </c>
      <c r="AK21" s="114" t="s">
        <v>58</v>
      </c>
      <c r="AL21" s="116" t="s">
        <v>59</v>
      </c>
      <c r="AM21" s="114" t="s">
        <v>60</v>
      </c>
      <c r="AN21" s="116" t="s">
        <v>61</v>
      </c>
      <c r="AP21" s="256"/>
      <c r="AQ21" s="256"/>
      <c r="AR21" s="256"/>
      <c r="AS21" s="256"/>
      <c r="AT21" s="256"/>
      <c r="AU21" s="256"/>
      <c r="AV21" s="256"/>
      <c r="AW21" s="256"/>
      <c r="AX21" s="256"/>
      <c r="AY21" s="256"/>
      <c r="AZ21" s="256"/>
      <c r="BA21" s="256"/>
      <c r="BB21" s="256"/>
      <c r="BC21" s="256"/>
    </row>
    <row r="22" spans="1:55" s="73" customFormat="1" ht="41.25" customHeight="1" x14ac:dyDescent="0.15">
      <c r="A22" s="75"/>
      <c r="B22" s="103" t="s">
        <v>39</v>
      </c>
      <c r="C22" s="408" t="s">
        <v>274</v>
      </c>
      <c r="D22" s="409"/>
      <c r="E22" s="409"/>
      <c r="F22" s="409"/>
      <c r="G22" s="409"/>
      <c r="H22" s="409"/>
      <c r="I22" s="409"/>
      <c r="J22" s="409"/>
      <c r="K22" s="409"/>
      <c r="L22" s="409"/>
      <c r="M22" s="409"/>
      <c r="N22" s="409"/>
      <c r="O22" s="409"/>
      <c r="P22" s="465"/>
      <c r="Q22" s="466"/>
      <c r="R22" s="467"/>
      <c r="S22" s="469"/>
      <c r="T22" s="466"/>
      <c r="U22" s="470"/>
      <c r="V22" s="471"/>
      <c r="W22" s="471"/>
      <c r="X22" s="471"/>
      <c r="Y22" s="449"/>
      <c r="Z22" s="449"/>
      <c r="AA22" s="449"/>
      <c r="AB22" s="449"/>
      <c r="AC22" s="450"/>
      <c r="AD22" s="75"/>
      <c r="AF22" s="81"/>
      <c r="AG22" s="105">
        <v>0.34375</v>
      </c>
      <c r="AH22" s="113">
        <v>2</v>
      </c>
      <c r="AI22" s="114" t="s">
        <v>177</v>
      </c>
      <c r="AJ22" s="115" t="s">
        <v>176</v>
      </c>
      <c r="AK22" s="114" t="s">
        <v>62</v>
      </c>
      <c r="AL22" s="116" t="s">
        <v>63</v>
      </c>
      <c r="AM22" s="114" t="s">
        <v>64</v>
      </c>
      <c r="AN22" s="116" t="s">
        <v>65</v>
      </c>
      <c r="AP22" s="256"/>
      <c r="AQ22" s="256"/>
      <c r="AR22" s="256"/>
      <c r="AS22" s="256"/>
      <c r="AT22" s="256"/>
      <c r="AU22" s="256"/>
      <c r="AV22" s="256"/>
      <c r="AW22" s="256"/>
      <c r="AX22" s="256"/>
      <c r="AY22" s="256"/>
      <c r="AZ22" s="256"/>
      <c r="BA22" s="256"/>
      <c r="BB22" s="256"/>
      <c r="BC22" s="256"/>
    </row>
    <row r="23" spans="1:55" s="73" customFormat="1" ht="41.25" customHeight="1" thickBot="1" x14ac:dyDescent="0.2">
      <c r="A23" s="75"/>
      <c r="B23" s="258" t="s">
        <v>239</v>
      </c>
      <c r="C23" s="582" t="s">
        <v>275</v>
      </c>
      <c r="D23" s="583"/>
      <c r="E23" s="583"/>
      <c r="F23" s="583"/>
      <c r="G23" s="583"/>
      <c r="H23" s="583"/>
      <c r="I23" s="583"/>
      <c r="J23" s="583"/>
      <c r="K23" s="583"/>
      <c r="L23" s="583"/>
      <c r="M23" s="583"/>
      <c r="N23" s="583"/>
      <c r="O23" s="583"/>
      <c r="P23" s="574"/>
      <c r="Q23" s="575"/>
      <c r="R23" s="576"/>
      <c r="S23" s="577"/>
      <c r="T23" s="575"/>
      <c r="U23" s="575"/>
      <c r="V23" s="458"/>
      <c r="W23" s="458"/>
      <c r="X23" s="458"/>
      <c r="Y23" s="451"/>
      <c r="Z23" s="451"/>
      <c r="AA23" s="451"/>
      <c r="AB23" s="451"/>
      <c r="AC23" s="452"/>
      <c r="AD23" s="90"/>
      <c r="AE23" s="259"/>
      <c r="AF23" s="120"/>
      <c r="AG23" s="105">
        <v>0.34722222222222199</v>
      </c>
      <c r="AH23" s="120">
        <v>1</v>
      </c>
      <c r="AI23" s="120"/>
      <c r="AJ23" s="120"/>
      <c r="AK23" s="120"/>
      <c r="AL23" s="120"/>
      <c r="AM23" s="120"/>
      <c r="AN23" s="120"/>
      <c r="AO23" s="259"/>
      <c r="AP23" s="256"/>
      <c r="AQ23" s="256"/>
      <c r="AR23" s="256"/>
      <c r="AS23" s="256"/>
      <c r="AT23" s="256"/>
      <c r="AU23" s="256"/>
      <c r="AV23" s="256"/>
      <c r="AW23" s="256"/>
      <c r="AX23" s="256"/>
      <c r="AY23" s="256"/>
      <c r="AZ23" s="256"/>
      <c r="BA23" s="256"/>
      <c r="BB23" s="256"/>
      <c r="BC23" s="256"/>
    </row>
    <row r="24" spans="1:55" s="263" customFormat="1" ht="41.25" customHeight="1" x14ac:dyDescent="0.15">
      <c r="A24" s="280"/>
      <c r="B24" s="103"/>
      <c r="C24" s="408"/>
      <c r="D24" s="409"/>
      <c r="E24" s="409"/>
      <c r="F24" s="409"/>
      <c r="G24" s="409"/>
      <c r="H24" s="409"/>
      <c r="I24" s="409"/>
      <c r="J24" s="409"/>
      <c r="K24" s="409"/>
      <c r="L24" s="409"/>
      <c r="M24" s="409"/>
      <c r="N24" s="409"/>
      <c r="O24" s="409"/>
      <c r="P24" s="531"/>
      <c r="Q24" s="532"/>
      <c r="R24" s="533"/>
      <c r="S24" s="534"/>
      <c r="T24" s="532"/>
      <c r="U24" s="532"/>
      <c r="V24" s="535"/>
      <c r="W24" s="535"/>
      <c r="X24" s="535"/>
      <c r="Y24" s="536"/>
      <c r="Z24" s="536"/>
      <c r="AA24" s="536"/>
      <c r="AB24" s="536"/>
      <c r="AC24" s="537"/>
      <c r="AD24" s="90"/>
      <c r="AE24" s="259"/>
      <c r="AF24" s="120"/>
      <c r="AG24" s="105">
        <v>0.35069444444444497</v>
      </c>
      <c r="AH24" s="120"/>
      <c r="AI24" s="120"/>
      <c r="AJ24" s="120"/>
      <c r="AK24" s="120"/>
      <c r="AL24" s="120"/>
      <c r="AM24" s="120"/>
      <c r="AN24" s="120"/>
      <c r="AO24" s="259"/>
      <c r="AP24" s="260"/>
      <c r="AQ24" s="260"/>
      <c r="AR24" s="260"/>
      <c r="AS24" s="260"/>
      <c r="AT24" s="260"/>
      <c r="AU24" s="260"/>
      <c r="AV24" s="260"/>
      <c r="AW24" s="260"/>
      <c r="AX24" s="260"/>
      <c r="AY24" s="260"/>
      <c r="AZ24" s="260"/>
      <c r="BA24" s="260"/>
      <c r="BB24" s="260"/>
      <c r="BC24" s="259"/>
    </row>
    <row r="25" spans="1:55" s="73" customFormat="1" ht="41.25" customHeight="1" x14ac:dyDescent="0.15">
      <c r="A25" s="75"/>
      <c r="B25" s="103"/>
      <c r="C25" s="408"/>
      <c r="D25" s="409"/>
      <c r="E25" s="409"/>
      <c r="F25" s="409"/>
      <c r="G25" s="409"/>
      <c r="H25" s="409"/>
      <c r="I25" s="409"/>
      <c r="J25" s="409"/>
      <c r="K25" s="409"/>
      <c r="L25" s="409"/>
      <c r="M25" s="409"/>
      <c r="N25" s="409"/>
      <c r="O25" s="409"/>
      <c r="P25" s="540"/>
      <c r="Q25" s="527"/>
      <c r="R25" s="541"/>
      <c r="S25" s="526"/>
      <c r="T25" s="527"/>
      <c r="U25" s="527"/>
      <c r="V25" s="528"/>
      <c r="W25" s="528"/>
      <c r="X25" s="528"/>
      <c r="Y25" s="529"/>
      <c r="Z25" s="529"/>
      <c r="AA25" s="529"/>
      <c r="AB25" s="529"/>
      <c r="AC25" s="530"/>
      <c r="AD25" s="75"/>
      <c r="AF25" s="81"/>
      <c r="AG25" s="105">
        <v>0.35416666666666702</v>
      </c>
      <c r="AH25" s="81"/>
      <c r="AI25" s="81"/>
      <c r="AJ25" s="81"/>
      <c r="AK25" s="120"/>
      <c r="AL25" s="81"/>
      <c r="AM25" s="120"/>
      <c r="AN25" s="120"/>
    </row>
    <row r="26" spans="1:55" s="73" customFormat="1" ht="41.25" customHeight="1" x14ac:dyDescent="0.15">
      <c r="A26" s="75"/>
      <c r="B26" s="103"/>
      <c r="C26" s="408"/>
      <c r="D26" s="409"/>
      <c r="E26" s="409"/>
      <c r="F26" s="409"/>
      <c r="G26" s="409"/>
      <c r="H26" s="409"/>
      <c r="I26" s="409"/>
      <c r="J26" s="409"/>
      <c r="K26" s="409"/>
      <c r="L26" s="409"/>
      <c r="M26" s="409"/>
      <c r="N26" s="409"/>
      <c r="O26" s="409"/>
      <c r="P26" s="540"/>
      <c r="Q26" s="527"/>
      <c r="R26" s="541"/>
      <c r="S26" s="526"/>
      <c r="T26" s="527"/>
      <c r="U26" s="527"/>
      <c r="V26" s="528"/>
      <c r="W26" s="528"/>
      <c r="X26" s="528"/>
      <c r="Y26" s="529"/>
      <c r="Z26" s="529"/>
      <c r="AA26" s="529"/>
      <c r="AB26" s="529"/>
      <c r="AC26" s="530"/>
      <c r="AD26" s="75"/>
      <c r="AF26" s="81"/>
      <c r="AG26" s="105">
        <v>0.35763888888888901</v>
      </c>
      <c r="AH26" s="81"/>
      <c r="AI26" s="81"/>
      <c r="AJ26" s="81"/>
      <c r="AK26" s="81"/>
      <c r="AL26" s="81"/>
      <c r="AM26" s="81"/>
      <c r="AN26" s="81"/>
    </row>
    <row r="27" spans="1:55" s="73" customFormat="1" ht="41.25" customHeight="1" x14ac:dyDescent="0.15">
      <c r="A27" s="75"/>
      <c r="B27" s="103"/>
      <c r="C27" s="408"/>
      <c r="D27" s="409"/>
      <c r="E27" s="409"/>
      <c r="F27" s="409"/>
      <c r="G27" s="409"/>
      <c r="H27" s="409"/>
      <c r="I27" s="409"/>
      <c r="J27" s="409"/>
      <c r="K27" s="409"/>
      <c r="L27" s="409"/>
      <c r="M27" s="409"/>
      <c r="N27" s="409"/>
      <c r="O27" s="409"/>
      <c r="P27" s="540"/>
      <c r="Q27" s="527"/>
      <c r="R27" s="541"/>
      <c r="S27" s="526"/>
      <c r="T27" s="527"/>
      <c r="U27" s="527"/>
      <c r="V27" s="528"/>
      <c r="W27" s="528"/>
      <c r="X27" s="528"/>
      <c r="Y27" s="529"/>
      <c r="Z27" s="529"/>
      <c r="AA27" s="529"/>
      <c r="AB27" s="529"/>
      <c r="AC27" s="530"/>
      <c r="AD27" s="75"/>
      <c r="AF27" s="81"/>
      <c r="AG27" s="105">
        <v>0.36111111111111099</v>
      </c>
      <c r="AH27" s="81"/>
      <c r="AI27" s="81"/>
      <c r="AJ27" s="81"/>
      <c r="AK27" s="81"/>
      <c r="AL27" s="81"/>
      <c r="AM27" s="81"/>
      <c r="AN27" s="81"/>
    </row>
    <row r="28" spans="1:55" s="73" customFormat="1" ht="41.25" customHeight="1" x14ac:dyDescent="0.15">
      <c r="A28" s="75"/>
      <c r="B28" s="103"/>
      <c r="C28" s="408"/>
      <c r="D28" s="409"/>
      <c r="E28" s="409"/>
      <c r="F28" s="409"/>
      <c r="G28" s="409"/>
      <c r="H28" s="409"/>
      <c r="I28" s="409"/>
      <c r="J28" s="409"/>
      <c r="K28" s="409"/>
      <c r="L28" s="409"/>
      <c r="M28" s="409"/>
      <c r="N28" s="409"/>
      <c r="O28" s="409"/>
      <c r="P28" s="543"/>
      <c r="Q28" s="544"/>
      <c r="R28" s="545"/>
      <c r="S28" s="546"/>
      <c r="T28" s="544"/>
      <c r="U28" s="544"/>
      <c r="V28" s="547"/>
      <c r="W28" s="547"/>
      <c r="X28" s="547"/>
      <c r="Y28" s="548"/>
      <c r="Z28" s="548"/>
      <c r="AA28" s="548"/>
      <c r="AB28" s="548"/>
      <c r="AC28" s="549"/>
      <c r="AD28" s="75"/>
      <c r="AE28" s="123"/>
      <c r="AF28" s="81"/>
      <c r="AG28" s="105">
        <v>0.36458333333333398</v>
      </c>
      <c r="AH28" s="81"/>
      <c r="AI28" s="81"/>
      <c r="AJ28" s="81"/>
      <c r="AK28" s="81"/>
      <c r="AL28" s="81"/>
      <c r="AM28" s="81"/>
      <c r="AN28" s="81"/>
    </row>
    <row r="29" spans="1:55" s="256" customFormat="1" ht="41.25" customHeight="1" x14ac:dyDescent="0.15">
      <c r="A29" s="75"/>
      <c r="B29" s="281"/>
      <c r="C29" s="428"/>
      <c r="D29" s="429"/>
      <c r="E29" s="429"/>
      <c r="F29" s="429"/>
      <c r="G29" s="429"/>
      <c r="H29" s="429"/>
      <c r="I29" s="429"/>
      <c r="J29" s="429"/>
      <c r="K29" s="429"/>
      <c r="L29" s="429"/>
      <c r="M29" s="429"/>
      <c r="N29" s="429"/>
      <c r="O29" s="430"/>
      <c r="P29" s="433"/>
      <c r="Q29" s="431"/>
      <c r="R29" s="431"/>
      <c r="S29" s="431"/>
      <c r="T29" s="431"/>
      <c r="U29" s="432"/>
      <c r="V29" s="431"/>
      <c r="W29" s="431"/>
      <c r="X29" s="431"/>
      <c r="Y29" s="442"/>
      <c r="Z29" s="442"/>
      <c r="AA29" s="442"/>
      <c r="AB29" s="442"/>
      <c r="AC29" s="442"/>
      <c r="AD29" s="75"/>
      <c r="AE29" s="123"/>
      <c r="AF29" s="81"/>
      <c r="AG29" s="105">
        <v>0.36805555555555602</v>
      </c>
      <c r="AH29" s="81"/>
      <c r="AI29" s="81"/>
      <c r="AJ29" s="81"/>
      <c r="AK29" s="81"/>
      <c r="AL29" s="81"/>
      <c r="AM29" s="81"/>
      <c r="AN29" s="81"/>
    </row>
    <row r="30" spans="1:55" s="256" customFormat="1" ht="8.25" customHeight="1" x14ac:dyDescent="0.15">
      <c r="A30" s="75"/>
      <c r="B30" s="122"/>
      <c r="C30" s="75"/>
      <c r="D30" s="75"/>
      <c r="E30" s="75"/>
      <c r="F30" s="75"/>
      <c r="G30" s="75"/>
      <c r="H30" s="75"/>
      <c r="I30" s="75"/>
      <c r="J30" s="75"/>
      <c r="K30" s="75"/>
      <c r="L30" s="75"/>
      <c r="M30" s="73"/>
      <c r="N30" s="73"/>
      <c r="O30" s="73"/>
      <c r="P30" s="75"/>
      <c r="Q30" s="75"/>
      <c r="R30" s="75"/>
      <c r="S30" s="75"/>
      <c r="T30" s="75"/>
      <c r="U30" s="75"/>
      <c r="V30" s="75"/>
      <c r="W30" s="75"/>
      <c r="X30" s="75"/>
      <c r="Y30" s="75"/>
      <c r="Z30" s="75"/>
      <c r="AA30" s="75"/>
      <c r="AB30" s="75"/>
      <c r="AC30" s="75"/>
      <c r="AD30" s="75"/>
      <c r="AE30" s="123"/>
      <c r="AF30" s="81"/>
      <c r="AG30" s="105">
        <v>0.37152777777777801</v>
      </c>
      <c r="AH30" s="81"/>
      <c r="AI30" s="81"/>
      <c r="AJ30" s="81"/>
      <c r="AK30" s="81"/>
      <c r="AL30" s="81"/>
      <c r="AM30" s="81"/>
      <c r="AN30" s="81"/>
    </row>
    <row r="31" spans="1:55" s="256" customFormat="1" ht="15.75" customHeight="1" x14ac:dyDescent="0.15">
      <c r="A31" s="75"/>
      <c r="B31" s="509" t="s">
        <v>335</v>
      </c>
      <c r="C31" s="510"/>
      <c r="D31" s="510"/>
      <c r="E31" s="510"/>
      <c r="F31" s="510"/>
      <c r="G31" s="510"/>
      <c r="H31" s="510"/>
      <c r="I31" s="510"/>
      <c r="J31" s="510"/>
      <c r="K31" s="510"/>
      <c r="L31" s="510"/>
      <c r="M31" s="510"/>
      <c r="N31" s="510"/>
      <c r="O31" s="510"/>
      <c r="P31" s="510"/>
      <c r="Q31" s="510"/>
      <c r="R31" s="510"/>
      <c r="S31" s="510"/>
      <c r="T31" s="510"/>
      <c r="U31" s="510"/>
      <c r="V31" s="510"/>
      <c r="W31" s="510"/>
      <c r="X31" s="510"/>
      <c r="Y31" s="510"/>
      <c r="Z31" s="510"/>
      <c r="AA31" s="510"/>
      <c r="AB31" s="510"/>
      <c r="AC31" s="511"/>
      <c r="AD31" s="75"/>
      <c r="AE31" s="123"/>
      <c r="AF31" s="81"/>
      <c r="AG31" s="105">
        <v>0.375</v>
      </c>
      <c r="AH31" s="81"/>
      <c r="AI31" s="81"/>
      <c r="AJ31" s="81"/>
      <c r="AK31" s="81"/>
      <c r="AL31" s="81"/>
      <c r="AM31" s="81"/>
      <c r="AN31" s="81"/>
    </row>
    <row r="32" spans="1:55" s="256" customFormat="1" ht="15.75" customHeight="1" x14ac:dyDescent="0.15">
      <c r="A32" s="75"/>
      <c r="B32" s="512" t="s">
        <v>336</v>
      </c>
      <c r="C32" s="513"/>
      <c r="D32" s="513"/>
      <c r="E32" s="513"/>
      <c r="F32" s="513"/>
      <c r="G32" s="513"/>
      <c r="H32" s="513"/>
      <c r="I32" s="513"/>
      <c r="J32" s="513"/>
      <c r="K32" s="513"/>
      <c r="L32" s="513"/>
      <c r="M32" s="513"/>
      <c r="N32" s="513"/>
      <c r="O32" s="513"/>
      <c r="P32" s="513"/>
      <c r="Q32" s="513"/>
      <c r="R32" s="513"/>
      <c r="S32" s="513"/>
      <c r="T32" s="513"/>
      <c r="U32" s="513"/>
      <c r="V32" s="513"/>
      <c r="W32" s="513"/>
      <c r="X32" s="513"/>
      <c r="Y32" s="513"/>
      <c r="Z32" s="513"/>
      <c r="AA32" s="513"/>
      <c r="AB32" s="513"/>
      <c r="AC32" s="514"/>
      <c r="AD32" s="75"/>
      <c r="AE32" s="123"/>
      <c r="AF32" s="81"/>
      <c r="AG32" s="105">
        <v>0.37847222222222299</v>
      </c>
      <c r="AH32" s="81"/>
      <c r="AI32" s="81"/>
      <c r="AJ32" s="81"/>
      <c r="AK32" s="81"/>
      <c r="AL32" s="81"/>
      <c r="AM32" s="81"/>
      <c r="AN32" s="81"/>
    </row>
    <row r="33" spans="1:44" s="81" customFormat="1" ht="15.75" customHeight="1" x14ac:dyDescent="0.15">
      <c r="A33" s="75"/>
      <c r="B33" s="92"/>
      <c r="C33" s="579"/>
      <c r="D33" s="579"/>
      <c r="E33" s="579"/>
      <c r="F33" s="579"/>
      <c r="G33" s="579"/>
      <c r="H33" s="579"/>
      <c r="I33" s="579"/>
      <c r="J33" s="579"/>
      <c r="K33" s="579"/>
      <c r="L33" s="579"/>
      <c r="M33" s="579"/>
      <c r="N33" s="579"/>
      <c r="O33" s="579"/>
      <c r="P33" s="581"/>
      <c r="Q33" s="581"/>
      <c r="R33" s="581"/>
      <c r="S33" s="581"/>
      <c r="T33" s="581"/>
      <c r="U33" s="581"/>
      <c r="V33" s="581"/>
      <c r="W33" s="581"/>
      <c r="X33" s="581"/>
      <c r="Y33" s="580"/>
      <c r="Z33" s="580"/>
      <c r="AA33" s="580"/>
      <c r="AB33" s="580"/>
      <c r="AC33" s="580"/>
      <c r="AD33" s="75"/>
      <c r="AE33" s="123"/>
      <c r="AG33" s="105">
        <v>0.38194444444444497</v>
      </c>
      <c r="AO33" s="73"/>
      <c r="AP33" s="73"/>
      <c r="AQ33" s="73"/>
      <c r="AR33" s="73"/>
    </row>
    <row r="34" spans="1:44" s="28" customFormat="1" ht="15.75" customHeight="1" x14ac:dyDescent="0.15">
      <c r="A34" s="5"/>
      <c r="B34" s="122"/>
      <c r="C34" s="75"/>
      <c r="D34" s="75"/>
      <c r="E34" s="75"/>
      <c r="F34" s="75"/>
      <c r="G34" s="75"/>
      <c r="H34" s="75"/>
      <c r="I34" s="75"/>
      <c r="J34" s="75"/>
      <c r="K34" s="75"/>
      <c r="L34" s="75"/>
      <c r="M34" s="73"/>
      <c r="N34" s="73"/>
      <c r="O34" s="73"/>
      <c r="P34" s="75"/>
      <c r="Q34" s="75"/>
      <c r="R34" s="75"/>
      <c r="S34" s="75"/>
      <c r="T34" s="75"/>
      <c r="U34" s="75"/>
      <c r="V34" s="75"/>
      <c r="W34" s="75"/>
      <c r="X34" s="75"/>
      <c r="Y34" s="75"/>
      <c r="Z34" s="75"/>
      <c r="AA34" s="75"/>
      <c r="AB34" s="75"/>
      <c r="AC34" s="75"/>
      <c r="AD34" s="5"/>
      <c r="AE34" s="8"/>
      <c r="AG34" s="105">
        <v>0.38541666666666702</v>
      </c>
      <c r="AO34" s="6"/>
      <c r="AP34" s="6"/>
      <c r="AQ34" s="6"/>
      <c r="AR34" s="6"/>
    </row>
    <row r="35" spans="1:44" s="28" customFormat="1" ht="15.75" customHeight="1" x14ac:dyDescent="0.15">
      <c r="A35" s="5"/>
      <c r="B35" s="122"/>
      <c r="C35" s="75"/>
      <c r="D35" s="75"/>
      <c r="E35" s="75"/>
      <c r="F35" s="75"/>
      <c r="G35" s="75"/>
      <c r="H35" s="75"/>
      <c r="I35" s="75"/>
      <c r="J35" s="75"/>
      <c r="K35" s="75"/>
      <c r="L35" s="75"/>
      <c r="M35" s="81"/>
      <c r="N35" s="81"/>
      <c r="O35" s="81"/>
      <c r="P35" s="75"/>
      <c r="Q35" s="75"/>
      <c r="R35" s="75"/>
      <c r="S35" s="75"/>
      <c r="T35" s="75"/>
      <c r="U35" s="75"/>
      <c r="V35" s="75"/>
      <c r="W35" s="75"/>
      <c r="X35" s="75"/>
      <c r="Y35" s="75"/>
      <c r="Z35" s="75"/>
      <c r="AA35" s="75"/>
      <c r="AB35" s="75"/>
      <c r="AC35" s="75"/>
      <c r="AD35" s="5"/>
      <c r="AE35" s="8"/>
      <c r="AG35" s="105">
        <v>0.38888888888889001</v>
      </c>
      <c r="AO35" s="6"/>
      <c r="AP35" s="6"/>
      <c r="AQ35" s="6"/>
      <c r="AR35" s="6"/>
    </row>
    <row r="36" spans="1:44" s="28" customFormat="1" ht="15.75" customHeight="1" x14ac:dyDescent="0.15">
      <c r="A36" s="5"/>
      <c r="B36" s="122"/>
      <c r="C36" s="75"/>
      <c r="D36" s="75"/>
      <c r="E36" s="75"/>
      <c r="F36" s="75"/>
      <c r="G36" s="75"/>
      <c r="H36" s="75"/>
      <c r="I36" s="75"/>
      <c r="J36" s="75"/>
      <c r="K36" s="75"/>
      <c r="L36" s="75"/>
      <c r="M36" s="81"/>
      <c r="N36" s="81"/>
      <c r="O36" s="81"/>
      <c r="P36" s="75"/>
      <c r="Q36" s="75"/>
      <c r="R36" s="75"/>
      <c r="S36" s="75"/>
      <c r="T36" s="75"/>
      <c r="U36" s="75"/>
      <c r="V36" s="75"/>
      <c r="W36" s="75"/>
      <c r="X36" s="75"/>
      <c r="Y36" s="75"/>
      <c r="Z36" s="75"/>
      <c r="AA36" s="75"/>
      <c r="AB36" s="75"/>
      <c r="AC36" s="75"/>
      <c r="AD36" s="5"/>
      <c r="AE36" s="8"/>
      <c r="AG36" s="105">
        <v>0.39236111111111199</v>
      </c>
      <c r="AO36" s="6"/>
      <c r="AP36" s="6"/>
      <c r="AQ36" s="6"/>
      <c r="AR36" s="6"/>
    </row>
    <row r="37" spans="1:44" s="28" customFormat="1" ht="15.75" customHeight="1" x14ac:dyDescent="0.15">
      <c r="A37" s="5"/>
      <c r="B37" s="122"/>
      <c r="C37" s="75"/>
      <c r="D37" s="75"/>
      <c r="E37" s="75"/>
      <c r="F37" s="75"/>
      <c r="G37" s="75"/>
      <c r="H37" s="75"/>
      <c r="I37" s="75"/>
      <c r="J37" s="75"/>
      <c r="K37" s="75"/>
      <c r="L37" s="75"/>
      <c r="M37" s="81"/>
      <c r="N37" s="81"/>
      <c r="O37" s="81"/>
      <c r="P37" s="75"/>
      <c r="Q37" s="75"/>
      <c r="R37" s="75"/>
      <c r="S37" s="75"/>
      <c r="T37" s="75"/>
      <c r="U37" s="75"/>
      <c r="V37" s="75"/>
      <c r="W37" s="75"/>
      <c r="X37" s="75"/>
      <c r="Y37" s="75"/>
      <c r="Z37" s="75"/>
      <c r="AA37" s="75"/>
      <c r="AB37" s="75"/>
      <c r="AC37" s="75"/>
      <c r="AD37" s="5"/>
      <c r="AE37" s="8"/>
      <c r="AG37" s="105">
        <v>0.39583333333333398</v>
      </c>
      <c r="AO37" s="6"/>
      <c r="AP37" s="6"/>
      <c r="AQ37" s="6"/>
      <c r="AR37" s="6"/>
    </row>
    <row r="38" spans="1:44" s="28" customFormat="1" ht="15.75" customHeight="1" x14ac:dyDescent="0.15">
      <c r="A38" s="5"/>
      <c r="B38" s="122"/>
      <c r="C38" s="75"/>
      <c r="D38" s="75"/>
      <c r="E38" s="75"/>
      <c r="F38" s="75"/>
      <c r="G38" s="75"/>
      <c r="H38" s="75"/>
      <c r="I38" s="75"/>
      <c r="J38" s="75"/>
      <c r="K38" s="75"/>
      <c r="L38" s="75"/>
      <c r="M38" s="81"/>
      <c r="N38" s="81"/>
      <c r="O38" s="81"/>
      <c r="P38" s="75"/>
      <c r="Q38" s="75"/>
      <c r="R38" s="75"/>
      <c r="S38" s="75"/>
      <c r="T38" s="75"/>
      <c r="U38" s="75"/>
      <c r="V38" s="75"/>
      <c r="W38" s="75"/>
      <c r="X38" s="75"/>
      <c r="Y38" s="75"/>
      <c r="Z38" s="75"/>
      <c r="AA38" s="75"/>
      <c r="AB38" s="75"/>
      <c r="AC38" s="75"/>
      <c r="AD38" s="5"/>
      <c r="AE38" s="8"/>
      <c r="AG38" s="105">
        <v>0.39930555555555602</v>
      </c>
      <c r="AO38" s="6"/>
      <c r="AP38" s="6"/>
      <c r="AQ38" s="6"/>
      <c r="AR38" s="6"/>
    </row>
    <row r="39" spans="1:44" s="28" customFormat="1" ht="15.75" customHeight="1" x14ac:dyDescent="0.15">
      <c r="A39" s="5"/>
      <c r="B39" s="122"/>
      <c r="C39" s="75"/>
      <c r="D39" s="75"/>
      <c r="E39" s="75"/>
      <c r="F39" s="75"/>
      <c r="G39" s="75"/>
      <c r="H39" s="75"/>
      <c r="I39" s="75"/>
      <c r="J39" s="75"/>
      <c r="K39" s="75"/>
      <c r="L39" s="75"/>
      <c r="M39" s="81"/>
      <c r="N39" s="81"/>
      <c r="O39" s="81"/>
      <c r="P39" s="75"/>
      <c r="Q39" s="5"/>
      <c r="R39" s="5"/>
      <c r="S39" s="5"/>
      <c r="T39" s="5"/>
      <c r="U39" s="5"/>
      <c r="V39" s="5"/>
      <c r="W39" s="5"/>
      <c r="X39" s="5"/>
      <c r="Y39" s="5"/>
      <c r="Z39" s="5"/>
      <c r="AA39" s="5"/>
      <c r="AB39" s="5"/>
      <c r="AC39" s="5"/>
      <c r="AD39" s="5"/>
      <c r="AE39" s="8"/>
      <c r="AG39" s="105">
        <v>0.40277777777777901</v>
      </c>
      <c r="AO39" s="6"/>
      <c r="AP39" s="6"/>
      <c r="AQ39" s="6"/>
      <c r="AR39" s="6"/>
    </row>
    <row r="40" spans="1:44" s="28" customFormat="1" ht="15.75" customHeight="1" x14ac:dyDescent="0.15">
      <c r="A40" s="5"/>
      <c r="B40" s="122"/>
      <c r="C40" s="75"/>
      <c r="D40" s="75"/>
      <c r="E40" s="75"/>
      <c r="F40" s="75"/>
      <c r="G40" s="75"/>
      <c r="H40" s="75"/>
      <c r="I40" s="75"/>
      <c r="J40" s="75"/>
      <c r="K40" s="75"/>
      <c r="L40" s="75"/>
      <c r="M40" s="81"/>
      <c r="N40" s="81"/>
      <c r="O40" s="81"/>
      <c r="P40" s="75"/>
      <c r="Q40" s="5"/>
      <c r="R40" s="5"/>
      <c r="S40" s="5"/>
      <c r="T40" s="5"/>
      <c r="U40" s="5"/>
      <c r="V40" s="5"/>
      <c r="W40" s="5"/>
      <c r="X40" s="5"/>
      <c r="Y40" s="5"/>
      <c r="Z40" s="5"/>
      <c r="AA40" s="5"/>
      <c r="AB40" s="5"/>
      <c r="AC40" s="5"/>
      <c r="AD40" s="5"/>
      <c r="AE40" s="8"/>
      <c r="AG40" s="105">
        <v>0.406250000000001</v>
      </c>
      <c r="AO40" s="6"/>
      <c r="AP40" s="6"/>
      <c r="AQ40" s="6"/>
      <c r="AR40" s="6"/>
    </row>
    <row r="41" spans="1:44" s="28" customFormat="1" ht="15.75" customHeight="1" x14ac:dyDescent="0.15">
      <c r="A41" s="5"/>
      <c r="B41" s="122"/>
      <c r="C41" s="75"/>
      <c r="D41" s="75"/>
      <c r="E41" s="75"/>
      <c r="F41" s="75"/>
      <c r="G41" s="75"/>
      <c r="H41" s="75"/>
      <c r="I41" s="75"/>
      <c r="J41" s="75"/>
      <c r="K41" s="75"/>
      <c r="L41" s="75"/>
      <c r="M41" s="81"/>
      <c r="N41" s="81"/>
      <c r="O41" s="81"/>
      <c r="P41" s="75"/>
      <c r="Q41" s="5"/>
      <c r="R41" s="5"/>
      <c r="S41" s="5"/>
      <c r="T41" s="5"/>
      <c r="U41" s="5"/>
      <c r="V41" s="5"/>
      <c r="W41" s="5"/>
      <c r="X41" s="5"/>
      <c r="Y41" s="5"/>
      <c r="Z41" s="5"/>
      <c r="AA41" s="5"/>
      <c r="AB41" s="5"/>
      <c r="AC41" s="5"/>
      <c r="AD41" s="5"/>
      <c r="AE41" s="8"/>
      <c r="AG41" s="105">
        <v>0.40972222222222299</v>
      </c>
      <c r="AO41" s="6"/>
      <c r="AP41" s="6"/>
      <c r="AQ41" s="6"/>
      <c r="AR41" s="6"/>
    </row>
    <row r="42" spans="1:44" s="28" customFormat="1" ht="15.75" customHeight="1" x14ac:dyDescent="0.15">
      <c r="A42" s="5"/>
      <c r="B42" s="122"/>
      <c r="C42" s="75"/>
      <c r="D42" s="75"/>
      <c r="E42" s="75"/>
      <c r="F42" s="75"/>
      <c r="G42" s="75"/>
      <c r="H42" s="75"/>
      <c r="I42" s="75"/>
      <c r="J42" s="75"/>
      <c r="K42" s="75"/>
      <c r="L42" s="75"/>
      <c r="M42" s="81"/>
      <c r="N42" s="81"/>
      <c r="O42" s="81"/>
      <c r="P42" s="75"/>
      <c r="Q42" s="5"/>
      <c r="R42" s="5"/>
      <c r="S42" s="5"/>
      <c r="T42" s="5"/>
      <c r="U42" s="5"/>
      <c r="V42" s="5"/>
      <c r="W42" s="5"/>
      <c r="X42" s="5"/>
      <c r="Y42" s="5"/>
      <c r="Z42" s="5"/>
      <c r="AA42" s="5"/>
      <c r="AB42" s="5"/>
      <c r="AC42" s="5"/>
      <c r="AD42" s="5"/>
      <c r="AE42" s="8"/>
      <c r="AG42" s="105">
        <v>0.41319444444444497</v>
      </c>
      <c r="AO42" s="6"/>
      <c r="AP42" s="6"/>
      <c r="AQ42" s="6"/>
      <c r="AR42" s="6"/>
    </row>
    <row r="43" spans="1:44" s="28" customFormat="1" ht="15.75" customHeight="1" x14ac:dyDescent="0.15">
      <c r="A43" s="5"/>
      <c r="B43" s="122"/>
      <c r="C43" s="75"/>
      <c r="D43" s="75"/>
      <c r="E43" s="75"/>
      <c r="F43" s="75"/>
      <c r="G43" s="75"/>
      <c r="H43" s="75"/>
      <c r="I43" s="75"/>
      <c r="J43" s="75"/>
      <c r="K43" s="75"/>
      <c r="L43" s="75"/>
      <c r="M43" s="81"/>
      <c r="N43" s="81"/>
      <c r="O43" s="81"/>
      <c r="P43" s="75"/>
      <c r="Q43" s="5"/>
      <c r="R43" s="5"/>
      <c r="S43" s="5"/>
      <c r="T43" s="5"/>
      <c r="U43" s="5"/>
      <c r="V43" s="5"/>
      <c r="W43" s="5"/>
      <c r="X43" s="5"/>
      <c r="Y43" s="5"/>
      <c r="Z43" s="5"/>
      <c r="AA43" s="5"/>
      <c r="AB43" s="5"/>
      <c r="AC43" s="5"/>
      <c r="AD43" s="5"/>
      <c r="AE43" s="8"/>
      <c r="AG43" s="105">
        <v>0.41666666666666802</v>
      </c>
      <c r="AO43" s="6"/>
      <c r="AP43" s="6"/>
      <c r="AQ43" s="6"/>
      <c r="AR43" s="6"/>
    </row>
    <row r="44" spans="1:44" s="28" customFormat="1" ht="15.75" customHeight="1" x14ac:dyDescent="0.15">
      <c r="A44" s="5"/>
      <c r="B44" s="122"/>
      <c r="C44" s="75"/>
      <c r="D44" s="75"/>
      <c r="E44" s="75"/>
      <c r="F44" s="75"/>
      <c r="G44" s="75"/>
      <c r="H44" s="75"/>
      <c r="I44" s="75"/>
      <c r="J44" s="75"/>
      <c r="K44" s="75"/>
      <c r="L44" s="75"/>
      <c r="M44" s="81"/>
      <c r="N44" s="81"/>
      <c r="O44" s="81"/>
      <c r="P44" s="75"/>
      <c r="Q44" s="5"/>
      <c r="R44" s="5"/>
      <c r="S44" s="5"/>
      <c r="T44" s="5"/>
      <c r="U44" s="5"/>
      <c r="V44" s="5"/>
      <c r="W44" s="5"/>
      <c r="X44" s="5"/>
      <c r="Y44" s="5"/>
      <c r="Z44" s="5"/>
      <c r="AA44" s="5"/>
      <c r="AB44" s="5"/>
      <c r="AC44" s="5"/>
      <c r="AD44" s="5"/>
      <c r="AE44" s="8"/>
      <c r="AG44" s="105">
        <v>0.42013888888889001</v>
      </c>
      <c r="AO44" s="6"/>
      <c r="AP44" s="6"/>
      <c r="AQ44" s="6"/>
      <c r="AR44" s="6"/>
    </row>
    <row r="45" spans="1:44" s="28" customFormat="1" ht="15.75" customHeight="1" x14ac:dyDescent="0.15">
      <c r="A45" s="5"/>
      <c r="B45" s="122"/>
      <c r="C45" s="75"/>
      <c r="D45" s="75"/>
      <c r="E45" s="75"/>
      <c r="F45" s="75"/>
      <c r="G45" s="75"/>
      <c r="H45" s="75"/>
      <c r="I45" s="75"/>
      <c r="J45" s="75"/>
      <c r="K45" s="75"/>
      <c r="L45" s="75"/>
      <c r="M45" s="81"/>
      <c r="N45" s="81"/>
      <c r="O45" s="81"/>
      <c r="P45" s="75"/>
      <c r="Q45" s="5"/>
      <c r="R45" s="5"/>
      <c r="S45" s="5"/>
      <c r="T45" s="5"/>
      <c r="U45" s="5"/>
      <c r="V45" s="5"/>
      <c r="W45" s="5"/>
      <c r="X45" s="5"/>
      <c r="Y45" s="5"/>
      <c r="Z45" s="5"/>
      <c r="AA45" s="5"/>
      <c r="AB45" s="5"/>
      <c r="AC45" s="5"/>
      <c r="AD45" s="5"/>
      <c r="AE45" s="8"/>
      <c r="AG45" s="105">
        <v>0.42361111111111199</v>
      </c>
      <c r="AO45" s="6"/>
      <c r="AP45" s="6"/>
      <c r="AQ45" s="6"/>
      <c r="AR45" s="6"/>
    </row>
    <row r="46" spans="1:44" s="28" customFormat="1" ht="15.75" customHeight="1" x14ac:dyDescent="0.1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105">
        <v>0.42708333333333398</v>
      </c>
      <c r="AO46" s="6"/>
      <c r="AP46" s="6"/>
      <c r="AQ46" s="6"/>
      <c r="AR46" s="6"/>
    </row>
    <row r="47" spans="1:44" s="28" customFormat="1" ht="15.75" customHeight="1" x14ac:dyDescent="0.1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105">
        <v>0.43055555555555702</v>
      </c>
      <c r="AO47" s="6"/>
      <c r="AP47" s="6"/>
      <c r="AQ47" s="6"/>
      <c r="AR47" s="6"/>
    </row>
    <row r="48" spans="1:44" s="28" customFormat="1" ht="15.75" customHeight="1" x14ac:dyDescent="0.1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105">
        <v>0.43402777777777901</v>
      </c>
      <c r="AO48" s="6"/>
      <c r="AP48" s="6"/>
      <c r="AQ48" s="6"/>
      <c r="AR48" s="6"/>
    </row>
    <row r="49" spans="1:44" s="28" customFormat="1" ht="15.75" customHeight="1" x14ac:dyDescent="0.1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105">
        <v>0.437500000000001</v>
      </c>
      <c r="AO49" s="6"/>
      <c r="AP49" s="6"/>
      <c r="AQ49" s="6"/>
      <c r="AR49" s="6"/>
    </row>
    <row r="50" spans="1:44" s="28" customFormat="1" ht="15.75" customHeight="1"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105">
        <v>0.44097222222222299</v>
      </c>
      <c r="AO50" s="6"/>
      <c r="AP50" s="6"/>
      <c r="AQ50" s="6"/>
      <c r="AR50" s="6"/>
    </row>
    <row r="51" spans="1:44" s="28" customFormat="1" ht="15.75" customHeight="1"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105">
        <v>0.44444444444444497</v>
      </c>
      <c r="AO51" s="6"/>
      <c r="AP51" s="6"/>
      <c r="AQ51" s="6"/>
      <c r="AR51" s="6"/>
    </row>
    <row r="52" spans="1:44" s="28" customFormat="1" ht="15.75" customHeight="1"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105">
        <v>0.44791666666666802</v>
      </c>
      <c r="AO52" s="6"/>
      <c r="AP52" s="6"/>
      <c r="AQ52" s="6"/>
      <c r="AR52" s="6"/>
    </row>
    <row r="53" spans="1:44" s="28" customFormat="1" ht="15.75" customHeight="1"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105">
        <v>0.45138888888889001</v>
      </c>
      <c r="AO53" s="6"/>
      <c r="AP53" s="6"/>
      <c r="AQ53" s="6"/>
      <c r="AR53" s="6"/>
    </row>
    <row r="54" spans="1:44" s="28" customFormat="1" ht="15.75" customHeight="1"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105">
        <v>0.45486111111111199</v>
      </c>
      <c r="AO54" s="6"/>
      <c r="AP54" s="6"/>
      <c r="AQ54" s="6"/>
      <c r="AR54" s="6"/>
    </row>
    <row r="55" spans="1:44" s="28" customFormat="1" ht="15.75" customHeight="1"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105">
        <v>0.45833333333333498</v>
      </c>
      <c r="AO55" s="6"/>
      <c r="AP55" s="6"/>
      <c r="AQ55" s="6"/>
      <c r="AR55" s="6"/>
    </row>
    <row r="56" spans="1:44" s="28" customFormat="1" ht="15.75" customHeight="1"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105">
        <v>0.46180555555555702</v>
      </c>
      <c r="AO56" s="6"/>
      <c r="AP56" s="6"/>
      <c r="AQ56" s="6"/>
      <c r="AR56" s="6"/>
    </row>
    <row r="57" spans="1:44" s="28" customFormat="1" ht="15.75" customHeight="1"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105">
        <v>0.46527777777777901</v>
      </c>
      <c r="AO57" s="6"/>
      <c r="AP57" s="6"/>
      <c r="AQ57" s="6"/>
      <c r="AR57" s="6"/>
    </row>
    <row r="58" spans="1:44" s="28" customFormat="1" ht="15.75" customHeight="1"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105">
        <v>0.468750000000001</v>
      </c>
      <c r="AO58" s="6"/>
      <c r="AP58" s="6"/>
      <c r="AQ58" s="6"/>
      <c r="AR58" s="6"/>
    </row>
    <row r="59" spans="1:44" s="28" customFormat="1" ht="15.75" customHeight="1"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105">
        <v>0.47222222222222399</v>
      </c>
      <c r="AO59" s="6"/>
      <c r="AP59" s="6"/>
      <c r="AQ59" s="6"/>
      <c r="AR59" s="6"/>
    </row>
    <row r="60" spans="1:44" s="28" customFormat="1" ht="15.75" customHeight="1"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105">
        <v>0.47569444444444597</v>
      </c>
      <c r="AO60" s="6"/>
      <c r="AP60" s="6"/>
      <c r="AQ60" s="6"/>
      <c r="AR60" s="6"/>
    </row>
    <row r="61" spans="1:44" s="28" customFormat="1" ht="15.75" customHeight="1"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105">
        <v>0.47916666666666802</v>
      </c>
      <c r="AO61" s="6"/>
      <c r="AP61" s="6"/>
      <c r="AQ61" s="6"/>
      <c r="AR61" s="6"/>
    </row>
    <row r="62" spans="1:44" s="28" customFormat="1" ht="15.75" customHeight="1"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105">
        <v>0.48263888888889001</v>
      </c>
      <c r="AO62" s="6"/>
      <c r="AP62" s="6"/>
      <c r="AQ62" s="6"/>
      <c r="AR62" s="6"/>
    </row>
    <row r="63" spans="1:44" s="28" customFormat="1" ht="15.75" customHeight="1"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105">
        <v>0.48611111111111299</v>
      </c>
      <c r="AO63" s="6"/>
      <c r="AP63" s="6"/>
      <c r="AQ63" s="6"/>
      <c r="AR63" s="6"/>
    </row>
    <row r="64" spans="1:44" s="28" customFormat="1" ht="15.75" customHeight="1"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105">
        <v>0.48958333333333498</v>
      </c>
      <c r="AO64" s="6"/>
      <c r="AP64" s="6"/>
      <c r="AQ64" s="6"/>
      <c r="AR64" s="6"/>
    </row>
    <row r="65" spans="1:44" s="28" customFormat="1" ht="15.75" customHeight="1"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105">
        <v>0.49305555555555702</v>
      </c>
      <c r="AO65" s="6"/>
      <c r="AP65" s="6"/>
      <c r="AQ65" s="6"/>
      <c r="AR65" s="6"/>
    </row>
    <row r="66" spans="1:44" s="28" customFormat="1" ht="15.75" customHeight="1"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105">
        <v>0.49652777777777901</v>
      </c>
      <c r="AO66" s="6"/>
      <c r="AP66" s="6"/>
      <c r="AQ66" s="6"/>
      <c r="AR66" s="6"/>
    </row>
    <row r="67" spans="1:44" s="28" customFormat="1" ht="15.75" customHeight="1"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105">
        <v>0.500000000000002</v>
      </c>
      <c r="AO67" s="6"/>
      <c r="AP67" s="6"/>
      <c r="AQ67" s="6"/>
      <c r="AR67" s="6"/>
    </row>
    <row r="68" spans="1:44" s="28" customFormat="1" ht="15.75" customHeight="1"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105">
        <v>0.50347222222222399</v>
      </c>
      <c r="AO68" s="6"/>
      <c r="AP68" s="6"/>
      <c r="AQ68" s="6"/>
      <c r="AR68" s="6"/>
    </row>
    <row r="69" spans="1:44" s="28" customFormat="1"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105">
        <v>0.50694444444444597</v>
      </c>
      <c r="AO69" s="6"/>
      <c r="AP69" s="6"/>
      <c r="AQ69" s="6"/>
      <c r="AR69" s="6"/>
    </row>
    <row r="70" spans="1:44" s="28"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105">
        <v>0.51041666666666896</v>
      </c>
      <c r="AO70" s="6"/>
      <c r="AP70" s="6"/>
      <c r="AQ70" s="6"/>
      <c r="AR70" s="6"/>
    </row>
    <row r="71" spans="1:44" s="28"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105">
        <v>0.51388888888889095</v>
      </c>
      <c r="AO71" s="6"/>
      <c r="AP71" s="6"/>
      <c r="AQ71" s="6"/>
      <c r="AR71" s="6"/>
    </row>
    <row r="72" spans="1:44" s="28"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105">
        <v>0.51736111111111305</v>
      </c>
      <c r="AO72" s="6"/>
      <c r="AP72" s="6"/>
      <c r="AQ72" s="6"/>
      <c r="AR72" s="6"/>
    </row>
    <row r="73" spans="1:44" s="28"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105">
        <v>0.52083333333333504</v>
      </c>
      <c r="AO73" s="6"/>
      <c r="AP73" s="6"/>
      <c r="AQ73" s="6"/>
      <c r="AR73" s="6"/>
    </row>
    <row r="74" spans="1:44" s="28"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105">
        <v>0.52430555555555802</v>
      </c>
      <c r="AO74" s="6"/>
      <c r="AP74" s="6"/>
      <c r="AQ74" s="6"/>
      <c r="AR74" s="6"/>
    </row>
    <row r="75" spans="1:44" s="28"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105">
        <v>0.52777777777778001</v>
      </c>
      <c r="AO75" s="6"/>
      <c r="AP75" s="6"/>
      <c r="AQ75" s="6"/>
      <c r="AR75" s="6"/>
    </row>
    <row r="76" spans="1:44" s="28"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105">
        <v>0.531250000000002</v>
      </c>
      <c r="AO76" s="6"/>
      <c r="AP76" s="6"/>
      <c r="AQ76" s="6"/>
      <c r="AR76" s="6"/>
    </row>
    <row r="77" spans="1:44" s="28"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105">
        <v>0.53472222222222399</v>
      </c>
    </row>
    <row r="78" spans="1:44" s="28"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105">
        <v>0.53819444444444697</v>
      </c>
    </row>
    <row r="79" spans="1:44" s="28"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105">
        <v>0.54166666666666896</v>
      </c>
    </row>
    <row r="80" spans="1:44" s="28"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105">
        <v>0.54513888888889095</v>
      </c>
    </row>
    <row r="81" spans="1:33" s="28"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105">
        <v>0.54861111111111305</v>
      </c>
    </row>
    <row r="82" spans="1:33" s="28"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105">
        <v>0.55208333333333603</v>
      </c>
    </row>
    <row r="83" spans="1:33" s="28"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105">
        <v>0.55555555555555802</v>
      </c>
    </row>
    <row r="84" spans="1:33" s="28"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105">
        <v>0.55902777777778001</v>
      </c>
    </row>
    <row r="85" spans="1:33" s="28"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105">
        <v>0.562500000000003</v>
      </c>
    </row>
    <row r="86" spans="1:33" s="28"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105">
        <v>0.56597222222222499</v>
      </c>
    </row>
    <row r="87" spans="1:33" s="28"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105">
        <v>0.56944444444444697</v>
      </c>
    </row>
    <row r="88" spans="1:33" s="28"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105">
        <v>0.57291666666666896</v>
      </c>
    </row>
    <row r="89" spans="1:33" s="28"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105">
        <v>0.57638888888889195</v>
      </c>
    </row>
    <row r="90" spans="1:33" s="28"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105">
        <v>0.57986111111111405</v>
      </c>
    </row>
    <row r="91" spans="1:33" s="28"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105">
        <v>0.58333333333333603</v>
      </c>
    </row>
    <row r="92" spans="1:33" s="28"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105">
        <v>0.58680555555555802</v>
      </c>
    </row>
    <row r="93" spans="1:33" s="28"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105">
        <v>0.59027777777778101</v>
      </c>
    </row>
    <row r="94" spans="1:33" s="28"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105">
        <v>0.593750000000003</v>
      </c>
    </row>
    <row r="95" spans="1:33" s="28"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105">
        <v>0.59722222222222499</v>
      </c>
    </row>
    <row r="96" spans="1:33" s="28"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105">
        <v>0.60069444444444697</v>
      </c>
    </row>
    <row r="97" spans="1:33" s="28"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105">
        <v>0.60416666666666996</v>
      </c>
    </row>
    <row r="98" spans="1:33" s="28"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105">
        <v>0.60763888888889195</v>
      </c>
    </row>
    <row r="99" spans="1:33" s="28"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105">
        <v>0.61111111111111405</v>
      </c>
    </row>
    <row r="100" spans="1:33" s="28"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105">
        <v>0.61458333333333603</v>
      </c>
    </row>
    <row r="101" spans="1:33" s="28"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105">
        <v>0.61805555555555902</v>
      </c>
    </row>
    <row r="102" spans="1:33" s="28"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105">
        <v>0.62152777777778101</v>
      </c>
    </row>
    <row r="103" spans="1:33" s="28"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105">
        <v>0.625000000000003</v>
      </c>
    </row>
    <row r="104" spans="1:33" s="28"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105">
        <v>0.62847222222222598</v>
      </c>
    </row>
    <row r="105" spans="1:33" s="28"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105">
        <v>0.63194444444444797</v>
      </c>
    </row>
    <row r="106" spans="1:33" s="28"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105">
        <v>0.63541666666666996</v>
      </c>
    </row>
    <row r="107" spans="1:33" s="28"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105">
        <v>0.63888888888889195</v>
      </c>
    </row>
    <row r="108" spans="1:33" s="28"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105">
        <v>0.64236111111111505</v>
      </c>
    </row>
    <row r="109" spans="1:33" s="28"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105">
        <v>0.64583333333333703</v>
      </c>
    </row>
    <row r="110" spans="1:33" s="28"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105">
        <v>0.64930555555555902</v>
      </c>
    </row>
    <row r="111" spans="1:33" s="28"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105">
        <v>0.65277777777778101</v>
      </c>
    </row>
    <row r="112" spans="1:33" s="28"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105">
        <v>0.656250000000004</v>
      </c>
    </row>
    <row r="113" spans="1:33" s="28"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105">
        <v>0.65972222222222598</v>
      </c>
    </row>
    <row r="114" spans="1:33" s="28"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105">
        <v>0.66319444444444797</v>
      </c>
    </row>
    <row r="115" spans="1:33" s="28"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105">
        <v>0.66666666666666996</v>
      </c>
    </row>
    <row r="116" spans="1:33" s="28"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105">
        <v>0.67013888888889295</v>
      </c>
    </row>
    <row r="117" spans="1:33" s="28"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105">
        <v>0.67361111111111505</v>
      </c>
    </row>
    <row r="118" spans="1:33" s="28"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105">
        <v>0.67708333333333703</v>
      </c>
    </row>
    <row r="119" spans="1:33" s="28"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105">
        <v>0.68055555555556002</v>
      </c>
    </row>
    <row r="120" spans="1:33" s="28"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105">
        <v>0.68402777777778201</v>
      </c>
    </row>
    <row r="121" spans="1:33" s="28"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105">
        <v>0.687500000000004</v>
      </c>
    </row>
    <row r="122" spans="1:33" s="28"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105">
        <v>0.69097222222222598</v>
      </c>
    </row>
    <row r="123" spans="1:33" s="28"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105">
        <v>0.69444444444444897</v>
      </c>
    </row>
    <row r="124" spans="1:33" s="28"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105">
        <v>0.69791666666667096</v>
      </c>
    </row>
    <row r="125" spans="1:33" s="28"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105">
        <v>0.70138888888889295</v>
      </c>
    </row>
    <row r="126" spans="1:33" s="28"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105">
        <v>0.70486111111111505</v>
      </c>
    </row>
    <row r="127" spans="1:33" s="28"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105">
        <v>0.70833333333333803</v>
      </c>
    </row>
    <row r="128" spans="1:33" s="28"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105">
        <v>0.71180555555556002</v>
      </c>
    </row>
    <row r="129" spans="1:33" s="28"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105">
        <v>0.71527777777778201</v>
      </c>
    </row>
    <row r="130" spans="1:33" s="28"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105">
        <v>0.718750000000004</v>
      </c>
    </row>
    <row r="131" spans="1:33" s="28" customFormat="1"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105">
        <v>0.72222222222222698</v>
      </c>
    </row>
    <row r="132" spans="1:33" s="28" customFormat="1"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105">
        <v>0.72569444444444897</v>
      </c>
    </row>
    <row r="133" spans="1:33" s="28" customFormat="1"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105">
        <v>0.72916666666667096</v>
      </c>
    </row>
    <row r="134" spans="1:33" s="28" customFormat="1"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105">
        <v>0.73263888888889395</v>
      </c>
    </row>
    <row r="135" spans="1:33" s="28" customFormat="1"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105">
        <v>0.73611111111111605</v>
      </c>
    </row>
    <row r="136" spans="1:33" s="28" customFormat="1" ht="17.25" x14ac:dyDescent="0.1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105">
        <v>0.73958333333333803</v>
      </c>
    </row>
    <row r="137" spans="1:33" s="28" customFormat="1" ht="17.25" x14ac:dyDescent="0.1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105">
        <v>0.74305555555556002</v>
      </c>
    </row>
    <row r="138" spans="1:33" s="28" customFormat="1" ht="17.25" x14ac:dyDescent="0.1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105">
        <v>0.74652777777778301</v>
      </c>
    </row>
    <row r="139" spans="1:33" s="28" customFormat="1" ht="17.25" x14ac:dyDescent="0.1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105">
        <v>0.750000000000005</v>
      </c>
    </row>
    <row r="140" spans="1:33" s="28" customFormat="1" ht="17.25" x14ac:dyDescent="0.1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105">
        <v>0.75347222222222698</v>
      </c>
    </row>
    <row r="141" spans="1:33" s="28" customFormat="1" ht="17.25" x14ac:dyDescent="0.15">
      <c r="A141" s="6"/>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6"/>
      <c r="AE141" s="6"/>
      <c r="AG141" s="105">
        <v>0.75694444444444897</v>
      </c>
    </row>
    <row r="142" spans="1:33" s="28" customFormat="1" ht="17.25" x14ac:dyDescent="0.15">
      <c r="A142" s="6"/>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6"/>
      <c r="AE142" s="6"/>
      <c r="AG142" s="105">
        <v>0.76041666666667196</v>
      </c>
    </row>
    <row r="143" spans="1:33" s="28" customFormat="1" ht="17.25" x14ac:dyDescent="0.15">
      <c r="A143" s="6"/>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6"/>
      <c r="AE143" s="6"/>
      <c r="AG143" s="105">
        <v>0.76388888888889395</v>
      </c>
    </row>
    <row r="144" spans="1:33" s="28" customFormat="1" ht="17.25" x14ac:dyDescent="0.15">
      <c r="A144" s="6"/>
      <c r="B144" s="7"/>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6"/>
      <c r="AE144" s="6"/>
      <c r="AG144" s="105">
        <v>0.76736111111111605</v>
      </c>
    </row>
    <row r="145" spans="1:33" s="28" customFormat="1" x14ac:dyDescent="0.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105">
        <v>0.77083333333333803</v>
      </c>
    </row>
    <row r="146" spans="1:33" s="28" customFormat="1" x14ac:dyDescent="0.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105">
        <v>0.77430555555556102</v>
      </c>
    </row>
    <row r="147" spans="1:33" s="28" customFormat="1" x14ac:dyDescent="0.1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105">
        <v>0.77777777777778301</v>
      </c>
    </row>
    <row r="148" spans="1:33" s="28" customFormat="1" x14ac:dyDescent="0.1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105">
        <v>0.781250000000005</v>
      </c>
    </row>
  </sheetData>
  <mergeCells count="99">
    <mergeCell ref="B3:AC3"/>
    <mergeCell ref="B6:C6"/>
    <mergeCell ref="D6:AC6"/>
    <mergeCell ref="B7:C7"/>
    <mergeCell ref="D7:AC7"/>
    <mergeCell ref="AM16:AN16"/>
    <mergeCell ref="AH16:AH17"/>
    <mergeCell ref="Y16:AC17"/>
    <mergeCell ref="P16:R17"/>
    <mergeCell ref="S16:U17"/>
    <mergeCell ref="V16:X17"/>
    <mergeCell ref="AI16:AJ16"/>
    <mergeCell ref="P18:R18"/>
    <mergeCell ref="Y18:AC18"/>
    <mergeCell ref="AI18:AJ18"/>
    <mergeCell ref="M10:P10"/>
    <mergeCell ref="R10:U10"/>
    <mergeCell ref="S18:U18"/>
    <mergeCell ref="V18:X18"/>
    <mergeCell ref="M11:P11"/>
    <mergeCell ref="R11:U11"/>
    <mergeCell ref="V10:X11"/>
    <mergeCell ref="Y10:AC11"/>
    <mergeCell ref="E13:U13"/>
    <mergeCell ref="Y13:AC14"/>
    <mergeCell ref="E10:I10"/>
    <mergeCell ref="AK16:AL16"/>
    <mergeCell ref="B16:O17"/>
    <mergeCell ref="E14:U14"/>
    <mergeCell ref="V13:X14"/>
    <mergeCell ref="E11:I11"/>
    <mergeCell ref="J10:K11"/>
    <mergeCell ref="B13:C14"/>
    <mergeCell ref="B10:C11"/>
    <mergeCell ref="Y19:AC19"/>
    <mergeCell ref="Y20:AC20"/>
    <mergeCell ref="C21:O21"/>
    <mergeCell ref="C22:O22"/>
    <mergeCell ref="P20:R20"/>
    <mergeCell ref="P22:R22"/>
    <mergeCell ref="V20:X20"/>
    <mergeCell ref="P21:R21"/>
    <mergeCell ref="S21:U21"/>
    <mergeCell ref="V21:X21"/>
    <mergeCell ref="Y21:AC21"/>
    <mergeCell ref="S20:U20"/>
    <mergeCell ref="S19:U19"/>
    <mergeCell ref="V19:X19"/>
    <mergeCell ref="AK18:AL18"/>
    <mergeCell ref="AM18:AN18"/>
    <mergeCell ref="C23:O23"/>
    <mergeCell ref="Y23:AC23"/>
    <mergeCell ref="C24:O24"/>
    <mergeCell ref="P24:R24"/>
    <mergeCell ref="S22:U22"/>
    <mergeCell ref="V22:X22"/>
    <mergeCell ref="P19:R19"/>
    <mergeCell ref="P23:R23"/>
    <mergeCell ref="S23:U23"/>
    <mergeCell ref="V23:X23"/>
    <mergeCell ref="B18:O18"/>
    <mergeCell ref="C19:O19"/>
    <mergeCell ref="C20:O20"/>
    <mergeCell ref="Y22:AC22"/>
    <mergeCell ref="B31:AC31"/>
    <mergeCell ref="B32:AC32"/>
    <mergeCell ref="V24:X24"/>
    <mergeCell ref="Y24:AC24"/>
    <mergeCell ref="C25:O25"/>
    <mergeCell ref="P25:R25"/>
    <mergeCell ref="S25:U25"/>
    <mergeCell ref="S24:U24"/>
    <mergeCell ref="V25:X25"/>
    <mergeCell ref="Y25:AC25"/>
    <mergeCell ref="C33:O33"/>
    <mergeCell ref="Y33:AC33"/>
    <mergeCell ref="P33:R33"/>
    <mergeCell ref="S33:U33"/>
    <mergeCell ref="V33:X33"/>
    <mergeCell ref="Y27:AC27"/>
    <mergeCell ref="P26:R26"/>
    <mergeCell ref="S26:U26"/>
    <mergeCell ref="C28:O28"/>
    <mergeCell ref="P28:R28"/>
    <mergeCell ref="S28:U28"/>
    <mergeCell ref="V28:X28"/>
    <mergeCell ref="Y28:AC28"/>
    <mergeCell ref="Y26:AC26"/>
    <mergeCell ref="C26:O26"/>
    <mergeCell ref="C27:O27"/>
    <mergeCell ref="P27:R27"/>
    <mergeCell ref="S27:U27"/>
    <mergeCell ref="V26:X26"/>
    <mergeCell ref="V27:X27"/>
    <mergeCell ref="P29:R29"/>
    <mergeCell ref="S29:U29"/>
    <mergeCell ref="V29:X29"/>
    <mergeCell ref="Y29:AC29"/>
    <mergeCell ref="C29:O29"/>
  </mergeCells>
  <phoneticPr fontId="1"/>
  <dataValidations count="4">
    <dataValidation type="list" allowBlank="1" showInputMessage="1" showErrorMessage="1" sqref="M10 M11:P11 R10 R11:U11" xr:uid="{00000000-0002-0000-0700-000000000000}">
      <formula1>$AG$17:$AG$148</formula1>
    </dataValidation>
    <dataValidation type="list" allowBlank="1" showInputMessage="1" showErrorMessage="1" sqref="S33 P33 S29 V29 P29 V33" xr:uid="{00000000-0002-0000-0700-000001000000}">
      <formula1>$AH$19:$AH$22</formula1>
    </dataValidation>
    <dataValidation type="list" allowBlank="1" showInputMessage="1" showErrorMessage="1" sqref="S24:S28 V24:V28 P24:P28" xr:uid="{00000000-0002-0000-0700-000002000000}">
      <formula1>$AH$19:$AH$23</formula1>
    </dataValidation>
    <dataValidation type="list" allowBlank="1" showInputMessage="1" showErrorMessage="1" sqref="P19:X23" xr:uid="{00000000-0002-0000-0700-000003000000}">
      <formula1>$AH$20:$AH$23</formula1>
    </dataValidation>
  </dataValidations>
  <printOptions horizontalCentered="1"/>
  <pageMargins left="0.70866141732283472" right="0.70866141732283472" top="0.74803149606299213" bottom="0" header="0.31496062992125984" footer="0.31496062992125984"/>
  <pageSetup paperSize="9" orientation="portrait" horizontalDpi="300" verticalDpi="300"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BC147"/>
  <sheetViews>
    <sheetView showGridLines="0" zoomScaleNormal="100" workbookViewId="0">
      <selection activeCell="E13" sqref="E13:U13"/>
    </sheetView>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9" style="6" hidden="1" customWidth="1"/>
    <col min="32" max="33" width="8.5" style="28" hidden="1" customWidth="1"/>
    <col min="34" max="34" width="3.875" style="28" hidden="1" customWidth="1"/>
    <col min="35" max="40" width="8.5" style="28" hidden="1" customWidth="1"/>
    <col min="41" max="49" width="9" style="6" customWidth="1"/>
    <col min="50" max="16384" width="9" style="6"/>
  </cols>
  <sheetData>
    <row r="1" spans="1:41" ht="21" x14ac:dyDescent="0.1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1:41" s="73" customFormat="1" ht="3" customHeight="1" x14ac:dyDescent="0.15">
      <c r="B2" s="74"/>
      <c r="AE2" s="75"/>
    </row>
    <row r="3" spans="1:41" s="73" customFormat="1" ht="42" customHeight="1" x14ac:dyDescent="0.15">
      <c r="B3" s="381" t="s">
        <v>224</v>
      </c>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76"/>
      <c r="AE3" s="77"/>
    </row>
    <row r="4" spans="1:41" s="73" customFormat="1" ht="7.5" customHeight="1" x14ac:dyDescent="0.15">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7"/>
    </row>
    <row r="5" spans="1:41" s="73" customFormat="1" ht="7.5" customHeight="1" x14ac:dyDescent="0.15">
      <c r="A5" s="78"/>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80"/>
      <c r="AE5" s="75"/>
      <c r="AF5" s="81"/>
      <c r="AG5" s="81"/>
      <c r="AH5" s="81"/>
      <c r="AI5" s="81"/>
      <c r="AJ5" s="81"/>
      <c r="AK5" s="81"/>
      <c r="AL5" s="81"/>
      <c r="AM5" s="81"/>
      <c r="AN5" s="81"/>
    </row>
    <row r="6" spans="1:41" s="73" customFormat="1" ht="18.75" customHeight="1" x14ac:dyDescent="0.15">
      <c r="A6" s="78"/>
      <c r="B6" s="481" t="s">
        <v>28</v>
      </c>
      <c r="C6" s="481"/>
      <c r="D6" s="516" t="s">
        <v>222</v>
      </c>
      <c r="E6" s="516"/>
      <c r="F6" s="516"/>
      <c r="G6" s="516"/>
      <c r="H6" s="516"/>
      <c r="I6" s="516"/>
      <c r="J6" s="516"/>
      <c r="K6" s="516"/>
      <c r="L6" s="516"/>
      <c r="M6" s="516"/>
      <c r="N6" s="516"/>
      <c r="O6" s="516"/>
      <c r="P6" s="516"/>
      <c r="Q6" s="516"/>
      <c r="R6" s="516"/>
      <c r="S6" s="516"/>
      <c r="T6" s="516"/>
      <c r="U6" s="516"/>
      <c r="V6" s="516"/>
      <c r="W6" s="516"/>
      <c r="X6" s="516"/>
      <c r="Y6" s="516"/>
      <c r="Z6" s="516"/>
      <c r="AA6" s="516"/>
      <c r="AB6" s="516"/>
      <c r="AC6" s="517"/>
      <c r="AE6" s="75"/>
      <c r="AF6" s="81"/>
      <c r="AG6" s="81"/>
      <c r="AH6" s="81"/>
      <c r="AI6" s="81"/>
      <c r="AJ6" s="81"/>
      <c r="AO6" s="73" t="s">
        <v>151</v>
      </c>
    </row>
    <row r="7" spans="1:41" s="73" customFormat="1" ht="32.1" customHeight="1" x14ac:dyDescent="0.15">
      <c r="A7" s="78"/>
      <c r="B7" s="482" t="s">
        <v>327</v>
      </c>
      <c r="C7" s="482"/>
      <c r="D7" s="524" t="s">
        <v>406</v>
      </c>
      <c r="E7" s="524"/>
      <c r="F7" s="524"/>
      <c r="G7" s="524"/>
      <c r="H7" s="524"/>
      <c r="I7" s="524"/>
      <c r="J7" s="524"/>
      <c r="K7" s="524"/>
      <c r="L7" s="524"/>
      <c r="M7" s="524"/>
      <c r="N7" s="524"/>
      <c r="O7" s="524"/>
      <c r="P7" s="524"/>
      <c r="Q7" s="524"/>
      <c r="R7" s="524"/>
      <c r="S7" s="524"/>
      <c r="T7" s="524"/>
      <c r="U7" s="524"/>
      <c r="V7" s="524"/>
      <c r="W7" s="524"/>
      <c r="X7" s="524"/>
      <c r="Y7" s="524"/>
      <c r="Z7" s="524"/>
      <c r="AA7" s="524"/>
      <c r="AB7" s="524"/>
      <c r="AC7" s="525"/>
      <c r="AE7" s="75"/>
      <c r="AI7" s="81"/>
      <c r="AJ7" s="81"/>
      <c r="AK7" s="81"/>
      <c r="AL7" s="81"/>
      <c r="AM7" s="81"/>
      <c r="AN7" s="81"/>
    </row>
    <row r="8" spans="1:41" s="73" customFormat="1" ht="7.5" customHeight="1" x14ac:dyDescent="0.15">
      <c r="A8" s="78"/>
      <c r="B8" s="82"/>
      <c r="C8" s="83"/>
      <c r="D8" s="83"/>
      <c r="E8" s="83"/>
      <c r="F8" s="83"/>
      <c r="G8" s="83"/>
      <c r="H8" s="83"/>
      <c r="I8" s="82"/>
      <c r="J8" s="83"/>
      <c r="K8" s="83"/>
      <c r="L8" s="83"/>
      <c r="M8" s="83"/>
      <c r="N8" s="83"/>
      <c r="O8" s="83"/>
      <c r="P8" s="83"/>
      <c r="Q8" s="83"/>
      <c r="R8" s="83"/>
      <c r="S8" s="83"/>
      <c r="T8" s="83"/>
      <c r="U8" s="83"/>
      <c r="V8" s="83"/>
      <c r="W8" s="83"/>
      <c r="X8" s="83"/>
      <c r="Y8" s="83"/>
      <c r="Z8" s="83"/>
      <c r="AA8" s="83"/>
      <c r="AB8" s="83"/>
      <c r="AC8" s="84"/>
      <c r="AE8" s="75"/>
    </row>
    <row r="9" spans="1:41" s="73" customFormat="1" ht="7.5" customHeight="1" thickBot="1" x14ac:dyDescent="0.2">
      <c r="AE9" s="75"/>
    </row>
    <row r="10" spans="1:41" s="73" customFormat="1" ht="18.75" customHeight="1" x14ac:dyDescent="0.15">
      <c r="B10" s="374" t="s">
        <v>29</v>
      </c>
      <c r="C10" s="374"/>
      <c r="D10" s="85">
        <v>1</v>
      </c>
      <c r="E10" s="491"/>
      <c r="F10" s="492"/>
      <c r="G10" s="492"/>
      <c r="H10" s="492"/>
      <c r="I10" s="493"/>
      <c r="J10" s="496" t="s">
        <v>30</v>
      </c>
      <c r="K10" s="374"/>
      <c r="L10" s="86">
        <v>1</v>
      </c>
      <c r="M10" s="475"/>
      <c r="N10" s="494"/>
      <c r="O10" s="494"/>
      <c r="P10" s="495"/>
      <c r="Q10" s="87" t="s">
        <v>1</v>
      </c>
      <c r="R10" s="475"/>
      <c r="S10" s="476"/>
      <c r="T10" s="476"/>
      <c r="U10" s="477"/>
      <c r="V10" s="496" t="s">
        <v>2</v>
      </c>
      <c r="W10" s="374"/>
      <c r="X10" s="374"/>
      <c r="Y10" s="518" t="str">
        <f>IF(ISBLANK(シート1!N7),"",シート1!N7)</f>
        <v/>
      </c>
      <c r="Z10" s="519"/>
      <c r="AA10" s="519"/>
      <c r="AB10" s="519"/>
      <c r="AC10" s="520"/>
      <c r="AE10" s="75"/>
    </row>
    <row r="11" spans="1:41" s="73" customFormat="1" ht="18.75" customHeight="1" thickBot="1" x14ac:dyDescent="0.2">
      <c r="B11" s="374"/>
      <c r="C11" s="374"/>
      <c r="D11" s="88">
        <v>2</v>
      </c>
      <c r="E11" s="478"/>
      <c r="F11" s="479"/>
      <c r="G11" s="479"/>
      <c r="H11" s="479"/>
      <c r="I11" s="480"/>
      <c r="J11" s="496"/>
      <c r="K11" s="374"/>
      <c r="L11" s="86">
        <v>2</v>
      </c>
      <c r="M11" s="487"/>
      <c r="N11" s="488"/>
      <c r="O11" s="488"/>
      <c r="P11" s="489"/>
      <c r="Q11" s="87" t="s">
        <v>1</v>
      </c>
      <c r="R11" s="487"/>
      <c r="S11" s="488"/>
      <c r="T11" s="488"/>
      <c r="U11" s="489"/>
      <c r="V11" s="496"/>
      <c r="W11" s="374"/>
      <c r="X11" s="374"/>
      <c r="Y11" s="521"/>
      <c r="Z11" s="522"/>
      <c r="AA11" s="522"/>
      <c r="AB11" s="522"/>
      <c r="AC11" s="523"/>
      <c r="AD11" s="89"/>
      <c r="AE11" s="89"/>
      <c r="AF11" s="89"/>
      <c r="AG11" s="89"/>
      <c r="AI11" s="75"/>
    </row>
    <row r="12" spans="1:41" s="90" customFormat="1" ht="3.75" customHeight="1" thickBot="1" x14ac:dyDescent="0.2">
      <c r="B12" s="91"/>
      <c r="C12" s="91"/>
      <c r="D12" s="92"/>
      <c r="E12" s="91"/>
      <c r="F12" s="91"/>
      <c r="G12" s="91"/>
      <c r="H12" s="91"/>
      <c r="I12" s="93"/>
      <c r="J12" s="92"/>
      <c r="K12" s="92"/>
      <c r="L12" s="91"/>
      <c r="M12" s="91"/>
      <c r="N12" s="91"/>
      <c r="O12" s="92"/>
      <c r="P12" s="92"/>
      <c r="Q12" s="92"/>
      <c r="R12" s="92"/>
      <c r="S12" s="91"/>
      <c r="T12" s="91"/>
      <c r="U12" s="91"/>
      <c r="V12" s="91"/>
      <c r="W12" s="91"/>
      <c r="X12" s="91"/>
      <c r="Y12" s="91"/>
      <c r="Z12" s="91"/>
      <c r="AA12" s="94"/>
      <c r="AB12" s="92"/>
      <c r="AC12" s="92"/>
      <c r="AF12" s="73"/>
      <c r="AG12" s="73"/>
    </row>
    <row r="13" spans="1:41" s="73" customFormat="1" ht="18.75" customHeight="1" x14ac:dyDescent="0.15">
      <c r="B13" s="374" t="s">
        <v>4</v>
      </c>
      <c r="C13" s="374"/>
      <c r="D13" s="85">
        <v>1</v>
      </c>
      <c r="E13" s="555"/>
      <c r="F13" s="556"/>
      <c r="G13" s="556"/>
      <c r="H13" s="556"/>
      <c r="I13" s="556"/>
      <c r="J13" s="556"/>
      <c r="K13" s="556"/>
      <c r="L13" s="556"/>
      <c r="M13" s="556"/>
      <c r="N13" s="556"/>
      <c r="O13" s="556"/>
      <c r="P13" s="556"/>
      <c r="Q13" s="556"/>
      <c r="R13" s="556"/>
      <c r="S13" s="556"/>
      <c r="T13" s="556"/>
      <c r="U13" s="557"/>
      <c r="V13" s="496" t="s">
        <v>3</v>
      </c>
      <c r="W13" s="374"/>
      <c r="X13" s="377"/>
      <c r="Y13" s="518" t="str">
        <f>IF(ISBLANK(シート1!N9),"",シート1!N9)</f>
        <v/>
      </c>
      <c r="Z13" s="519"/>
      <c r="AA13" s="519"/>
      <c r="AB13" s="519"/>
      <c r="AC13" s="520"/>
    </row>
    <row r="14" spans="1:41" s="73" customFormat="1" ht="18.75" customHeight="1" thickBot="1" x14ac:dyDescent="0.2">
      <c r="B14" s="374"/>
      <c r="C14" s="374"/>
      <c r="D14" s="88">
        <v>2</v>
      </c>
      <c r="E14" s="500"/>
      <c r="F14" s="501"/>
      <c r="G14" s="501"/>
      <c r="H14" s="501"/>
      <c r="I14" s="501"/>
      <c r="J14" s="501"/>
      <c r="K14" s="501"/>
      <c r="L14" s="501"/>
      <c r="M14" s="501"/>
      <c r="N14" s="501"/>
      <c r="O14" s="501"/>
      <c r="P14" s="501"/>
      <c r="Q14" s="501"/>
      <c r="R14" s="501"/>
      <c r="S14" s="501"/>
      <c r="T14" s="501"/>
      <c r="U14" s="502"/>
      <c r="V14" s="496"/>
      <c r="W14" s="374"/>
      <c r="X14" s="377"/>
      <c r="Y14" s="521"/>
      <c r="Z14" s="522"/>
      <c r="AA14" s="522"/>
      <c r="AB14" s="522"/>
      <c r="AC14" s="523"/>
    </row>
    <row r="15" spans="1:41" s="73" customFormat="1" x14ac:dyDescent="0.15">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row>
    <row r="16" spans="1:41" s="73" customFormat="1" ht="22.5" customHeight="1" x14ac:dyDescent="0.15">
      <c r="A16" s="75"/>
      <c r="B16" s="503" t="s">
        <v>33</v>
      </c>
      <c r="C16" s="504"/>
      <c r="D16" s="504"/>
      <c r="E16" s="504"/>
      <c r="F16" s="504"/>
      <c r="G16" s="504"/>
      <c r="H16" s="504"/>
      <c r="I16" s="504"/>
      <c r="J16" s="504"/>
      <c r="K16" s="504"/>
      <c r="L16" s="504"/>
      <c r="M16" s="504"/>
      <c r="N16" s="504"/>
      <c r="O16" s="505"/>
      <c r="P16" s="443" t="s">
        <v>206</v>
      </c>
      <c r="Q16" s="444"/>
      <c r="R16" s="445"/>
      <c r="S16" s="443" t="s">
        <v>205</v>
      </c>
      <c r="T16" s="444"/>
      <c r="U16" s="445"/>
      <c r="V16" s="443" t="s">
        <v>215</v>
      </c>
      <c r="W16" s="444"/>
      <c r="X16" s="445"/>
      <c r="Y16" s="490" t="s">
        <v>35</v>
      </c>
      <c r="Z16" s="490"/>
      <c r="AA16" s="490"/>
      <c r="AB16" s="490"/>
      <c r="AC16" s="490"/>
      <c r="AD16" s="75"/>
      <c r="AF16" s="95" t="s">
        <v>13</v>
      </c>
      <c r="AG16" s="95" t="s">
        <v>31</v>
      </c>
      <c r="AH16" s="463"/>
      <c r="AI16" s="434" t="s">
        <v>43</v>
      </c>
      <c r="AJ16" s="435"/>
      <c r="AK16" s="434" t="s">
        <v>34</v>
      </c>
      <c r="AL16" s="435"/>
      <c r="AM16" s="434" t="s">
        <v>42</v>
      </c>
      <c r="AN16" s="435"/>
    </row>
    <row r="17" spans="1:42" s="73" customFormat="1" ht="22.5" customHeight="1" thickBot="1" x14ac:dyDescent="0.2">
      <c r="A17" s="75"/>
      <c r="B17" s="506"/>
      <c r="C17" s="507"/>
      <c r="D17" s="507"/>
      <c r="E17" s="507"/>
      <c r="F17" s="507"/>
      <c r="G17" s="507"/>
      <c r="H17" s="507"/>
      <c r="I17" s="507"/>
      <c r="J17" s="507"/>
      <c r="K17" s="507"/>
      <c r="L17" s="507"/>
      <c r="M17" s="507"/>
      <c r="N17" s="507"/>
      <c r="O17" s="508"/>
      <c r="P17" s="446"/>
      <c r="Q17" s="447"/>
      <c r="R17" s="448"/>
      <c r="S17" s="446"/>
      <c r="T17" s="447"/>
      <c r="U17" s="448"/>
      <c r="V17" s="446"/>
      <c r="W17" s="447"/>
      <c r="X17" s="448"/>
      <c r="Y17" s="490"/>
      <c r="Z17" s="490"/>
      <c r="AA17" s="490"/>
      <c r="AB17" s="490"/>
      <c r="AC17" s="490"/>
      <c r="AD17" s="75"/>
      <c r="AF17" s="96"/>
      <c r="AG17" s="97" t="s">
        <v>32</v>
      </c>
      <c r="AH17" s="464"/>
      <c r="AI17" s="98" t="s">
        <v>44</v>
      </c>
      <c r="AJ17" s="99" t="s">
        <v>45</v>
      </c>
      <c r="AK17" s="98" t="s">
        <v>44</v>
      </c>
      <c r="AL17" s="100" t="s">
        <v>45</v>
      </c>
      <c r="AM17" s="101" t="s">
        <v>171</v>
      </c>
      <c r="AN17" s="100" t="s">
        <v>45</v>
      </c>
    </row>
    <row r="18" spans="1:42" s="73" customFormat="1" ht="30" customHeight="1" thickBot="1" x14ac:dyDescent="0.2">
      <c r="A18" s="75"/>
      <c r="B18" s="485" t="s">
        <v>152</v>
      </c>
      <c r="C18" s="486"/>
      <c r="D18" s="486"/>
      <c r="E18" s="486"/>
      <c r="F18" s="486"/>
      <c r="G18" s="486"/>
      <c r="H18" s="486"/>
      <c r="I18" s="486"/>
      <c r="J18" s="486"/>
      <c r="K18" s="486"/>
      <c r="L18" s="486"/>
      <c r="M18" s="486"/>
      <c r="N18" s="486"/>
      <c r="O18" s="486"/>
      <c r="P18" s="515"/>
      <c r="Q18" s="437"/>
      <c r="R18" s="438"/>
      <c r="S18" s="436"/>
      <c r="T18" s="437"/>
      <c r="U18" s="438"/>
      <c r="V18" s="436"/>
      <c r="W18" s="437"/>
      <c r="X18" s="439"/>
      <c r="Y18" s="440"/>
      <c r="Z18" s="441"/>
      <c r="AA18" s="441"/>
      <c r="AB18" s="441"/>
      <c r="AC18" s="441"/>
      <c r="AD18" s="75"/>
      <c r="AF18" s="95" t="s">
        <v>13</v>
      </c>
      <c r="AG18" s="95" t="s">
        <v>31</v>
      </c>
      <c r="AH18" s="102"/>
      <c r="AI18" s="434" t="s">
        <v>43</v>
      </c>
      <c r="AJ18" s="435"/>
      <c r="AK18" s="434" t="s">
        <v>34</v>
      </c>
      <c r="AL18" s="435"/>
      <c r="AM18" s="434" t="s">
        <v>42</v>
      </c>
      <c r="AN18" s="435"/>
    </row>
    <row r="19" spans="1:42" s="73" customFormat="1" ht="41.25" customHeight="1" x14ac:dyDescent="0.15">
      <c r="A19" s="75"/>
      <c r="B19" s="103" t="s">
        <v>36</v>
      </c>
      <c r="C19" s="461" t="s">
        <v>276</v>
      </c>
      <c r="D19" s="462"/>
      <c r="E19" s="462"/>
      <c r="F19" s="462"/>
      <c r="G19" s="462"/>
      <c r="H19" s="462"/>
      <c r="I19" s="462"/>
      <c r="J19" s="462"/>
      <c r="K19" s="462"/>
      <c r="L19" s="462"/>
      <c r="M19" s="462"/>
      <c r="N19" s="462"/>
      <c r="O19" s="590"/>
      <c r="P19" s="591"/>
      <c r="Q19" s="592"/>
      <c r="R19" s="593"/>
      <c r="S19" s="472"/>
      <c r="T19" s="473"/>
      <c r="U19" s="474"/>
      <c r="V19" s="468"/>
      <c r="W19" s="468"/>
      <c r="X19" s="468"/>
      <c r="Y19" s="459"/>
      <c r="Z19" s="459"/>
      <c r="AA19" s="459"/>
      <c r="AB19" s="459"/>
      <c r="AC19" s="460"/>
      <c r="AD19" s="75"/>
      <c r="AF19" s="104" t="s">
        <v>172</v>
      </c>
      <c r="AG19" s="105">
        <v>0.33333333333333331</v>
      </c>
      <c r="AH19" s="106">
        <v>4</v>
      </c>
      <c r="AI19" s="107" t="s">
        <v>174</v>
      </c>
      <c r="AJ19" s="108" t="s">
        <v>47</v>
      </c>
      <c r="AK19" s="107" t="s">
        <v>54</v>
      </c>
      <c r="AL19" s="112" t="s">
        <v>55</v>
      </c>
      <c r="AM19" s="107" t="s">
        <v>56</v>
      </c>
      <c r="AN19" s="112" t="s">
        <v>57</v>
      </c>
      <c r="AP19" s="256"/>
    </row>
    <row r="20" spans="1:42" s="73" customFormat="1" ht="41.25" customHeight="1" x14ac:dyDescent="0.15">
      <c r="A20" s="75"/>
      <c r="B20" s="103" t="s">
        <v>37</v>
      </c>
      <c r="C20" s="461" t="s">
        <v>277</v>
      </c>
      <c r="D20" s="462"/>
      <c r="E20" s="462"/>
      <c r="F20" s="462"/>
      <c r="G20" s="462"/>
      <c r="H20" s="462"/>
      <c r="I20" s="462"/>
      <c r="J20" s="462"/>
      <c r="K20" s="462"/>
      <c r="L20" s="462"/>
      <c r="M20" s="462"/>
      <c r="N20" s="462"/>
      <c r="O20" s="590"/>
      <c r="P20" s="586"/>
      <c r="Q20" s="587"/>
      <c r="R20" s="588"/>
      <c r="S20" s="469"/>
      <c r="T20" s="466"/>
      <c r="U20" s="470"/>
      <c r="V20" s="471"/>
      <c r="W20" s="471"/>
      <c r="X20" s="471"/>
      <c r="Y20" s="449"/>
      <c r="Z20" s="449"/>
      <c r="AA20" s="449"/>
      <c r="AB20" s="449"/>
      <c r="AC20" s="450"/>
      <c r="AD20" s="75"/>
      <c r="AF20" s="111" t="s">
        <v>173</v>
      </c>
      <c r="AG20" s="105">
        <v>0.33680555555555558</v>
      </c>
      <c r="AH20" s="113">
        <v>3</v>
      </c>
      <c r="AI20" s="114" t="s">
        <v>175</v>
      </c>
      <c r="AJ20" s="115" t="s">
        <v>176</v>
      </c>
      <c r="AK20" s="114" t="s">
        <v>58</v>
      </c>
      <c r="AL20" s="116" t="s">
        <v>59</v>
      </c>
      <c r="AM20" s="114" t="s">
        <v>60</v>
      </c>
      <c r="AN20" s="116" t="s">
        <v>61</v>
      </c>
      <c r="AP20" s="256"/>
    </row>
    <row r="21" spans="1:42" s="73" customFormat="1" ht="41.25" customHeight="1" x14ac:dyDescent="0.15">
      <c r="A21" s="75"/>
      <c r="B21" s="103" t="s">
        <v>38</v>
      </c>
      <c r="C21" s="408" t="s">
        <v>278</v>
      </c>
      <c r="D21" s="409"/>
      <c r="E21" s="409"/>
      <c r="F21" s="409"/>
      <c r="G21" s="409"/>
      <c r="H21" s="409"/>
      <c r="I21" s="409"/>
      <c r="J21" s="409"/>
      <c r="K21" s="409"/>
      <c r="L21" s="409"/>
      <c r="M21" s="409"/>
      <c r="N21" s="409"/>
      <c r="O21" s="600"/>
      <c r="P21" s="586"/>
      <c r="Q21" s="587"/>
      <c r="R21" s="588"/>
      <c r="S21" s="469"/>
      <c r="T21" s="466"/>
      <c r="U21" s="470"/>
      <c r="V21" s="471"/>
      <c r="W21" s="471"/>
      <c r="X21" s="471"/>
      <c r="Y21" s="449"/>
      <c r="Z21" s="449"/>
      <c r="AA21" s="449"/>
      <c r="AB21" s="449"/>
      <c r="AC21" s="450"/>
      <c r="AD21" s="75"/>
      <c r="AF21" s="81"/>
      <c r="AG21" s="105">
        <v>0.34027777777777801</v>
      </c>
      <c r="AH21" s="113">
        <v>2</v>
      </c>
      <c r="AI21" s="114" t="s">
        <v>177</v>
      </c>
      <c r="AJ21" s="115" t="s">
        <v>176</v>
      </c>
      <c r="AK21" s="114" t="s">
        <v>62</v>
      </c>
      <c r="AL21" s="116" t="s">
        <v>63</v>
      </c>
      <c r="AM21" s="114" t="s">
        <v>64</v>
      </c>
      <c r="AN21" s="116" t="s">
        <v>65</v>
      </c>
      <c r="AP21" s="256"/>
    </row>
    <row r="22" spans="1:42" s="73" customFormat="1" ht="41.25" customHeight="1" x14ac:dyDescent="0.15">
      <c r="A22" s="75"/>
      <c r="B22" s="103" t="s">
        <v>39</v>
      </c>
      <c r="C22" s="408" t="s">
        <v>279</v>
      </c>
      <c r="D22" s="409"/>
      <c r="E22" s="409"/>
      <c r="F22" s="409"/>
      <c r="G22" s="409"/>
      <c r="H22" s="409"/>
      <c r="I22" s="409"/>
      <c r="J22" s="409"/>
      <c r="K22" s="409"/>
      <c r="L22" s="409"/>
      <c r="M22" s="409"/>
      <c r="N22" s="409"/>
      <c r="O22" s="600"/>
      <c r="P22" s="586"/>
      <c r="Q22" s="587"/>
      <c r="R22" s="588"/>
      <c r="S22" s="469"/>
      <c r="T22" s="466"/>
      <c r="U22" s="470"/>
      <c r="V22" s="471"/>
      <c r="W22" s="471"/>
      <c r="X22" s="471"/>
      <c r="Y22" s="449"/>
      <c r="Z22" s="449"/>
      <c r="AA22" s="449"/>
      <c r="AB22" s="449"/>
      <c r="AC22" s="450"/>
      <c r="AD22" s="75"/>
      <c r="AF22" s="81"/>
      <c r="AG22" s="105">
        <v>0.34375</v>
      </c>
      <c r="AH22" s="81">
        <v>1</v>
      </c>
      <c r="AI22" s="81"/>
      <c r="AJ22" s="81"/>
      <c r="AK22" s="120"/>
      <c r="AL22" s="81"/>
      <c r="AM22" s="120"/>
      <c r="AN22" s="120"/>
      <c r="AP22" s="256"/>
    </row>
    <row r="23" spans="1:42" s="73" customFormat="1" ht="41.25" customHeight="1" thickBot="1" x14ac:dyDescent="0.2">
      <c r="A23" s="75"/>
      <c r="B23" s="124" t="s">
        <v>240</v>
      </c>
      <c r="C23" s="408" t="s">
        <v>280</v>
      </c>
      <c r="D23" s="409"/>
      <c r="E23" s="409"/>
      <c r="F23" s="409"/>
      <c r="G23" s="409"/>
      <c r="H23" s="409"/>
      <c r="I23" s="409"/>
      <c r="J23" s="409"/>
      <c r="K23" s="409"/>
      <c r="L23" s="409"/>
      <c r="M23" s="409"/>
      <c r="N23" s="409"/>
      <c r="O23" s="409"/>
      <c r="P23" s="598"/>
      <c r="Q23" s="597"/>
      <c r="R23" s="599"/>
      <c r="S23" s="596"/>
      <c r="T23" s="597"/>
      <c r="U23" s="597"/>
      <c r="V23" s="589"/>
      <c r="W23" s="589"/>
      <c r="X23" s="589"/>
      <c r="Y23" s="594"/>
      <c r="Z23" s="594"/>
      <c r="AA23" s="594"/>
      <c r="AB23" s="594"/>
      <c r="AC23" s="595"/>
      <c r="AD23" s="75"/>
      <c r="AF23" s="81"/>
      <c r="AG23" s="105">
        <v>0.34722222222222199</v>
      </c>
      <c r="AH23" s="81"/>
      <c r="AI23" s="81"/>
      <c r="AJ23" s="81"/>
      <c r="AK23" s="120"/>
      <c r="AL23" s="81"/>
      <c r="AM23" s="120"/>
      <c r="AN23" s="120"/>
    </row>
    <row r="24" spans="1:42" s="73" customFormat="1" ht="41.25" customHeight="1" x14ac:dyDescent="0.15">
      <c r="A24" s="75"/>
      <c r="B24" s="103"/>
      <c r="C24" s="408"/>
      <c r="D24" s="409"/>
      <c r="E24" s="409"/>
      <c r="F24" s="409"/>
      <c r="G24" s="409"/>
      <c r="H24" s="409"/>
      <c r="I24" s="409"/>
      <c r="J24" s="409"/>
      <c r="K24" s="409"/>
      <c r="L24" s="409"/>
      <c r="M24" s="409"/>
      <c r="N24" s="409"/>
      <c r="O24" s="409"/>
      <c r="P24" s="531"/>
      <c r="Q24" s="532"/>
      <c r="R24" s="533"/>
      <c r="S24" s="534"/>
      <c r="T24" s="532"/>
      <c r="U24" s="532"/>
      <c r="V24" s="535"/>
      <c r="W24" s="535"/>
      <c r="X24" s="535"/>
      <c r="Y24" s="536"/>
      <c r="Z24" s="536"/>
      <c r="AA24" s="536"/>
      <c r="AB24" s="536"/>
      <c r="AC24" s="537"/>
      <c r="AD24" s="75"/>
      <c r="AF24" s="81"/>
      <c r="AG24" s="105">
        <v>0.35069444444444497</v>
      </c>
      <c r="AH24" s="81"/>
      <c r="AI24" s="81"/>
      <c r="AJ24" s="81"/>
      <c r="AK24" s="120"/>
      <c r="AL24" s="81"/>
      <c r="AM24" s="120"/>
      <c r="AN24" s="120"/>
    </row>
    <row r="25" spans="1:42" s="73" customFormat="1" ht="41.25" customHeight="1" x14ac:dyDescent="0.15">
      <c r="A25" s="75"/>
      <c r="B25" s="103"/>
      <c r="C25" s="408"/>
      <c r="D25" s="409"/>
      <c r="E25" s="409"/>
      <c r="F25" s="409"/>
      <c r="G25" s="409"/>
      <c r="H25" s="409"/>
      <c r="I25" s="409"/>
      <c r="J25" s="409"/>
      <c r="K25" s="409"/>
      <c r="L25" s="409"/>
      <c r="M25" s="409"/>
      <c r="N25" s="409"/>
      <c r="O25" s="409"/>
      <c r="P25" s="540"/>
      <c r="Q25" s="527"/>
      <c r="R25" s="541"/>
      <c r="S25" s="526"/>
      <c r="T25" s="527"/>
      <c r="U25" s="527"/>
      <c r="V25" s="528"/>
      <c r="W25" s="528"/>
      <c r="X25" s="528"/>
      <c r="Y25" s="529"/>
      <c r="Z25" s="529"/>
      <c r="AA25" s="529"/>
      <c r="AB25" s="529"/>
      <c r="AC25" s="530"/>
      <c r="AD25" s="75"/>
      <c r="AF25" s="81"/>
      <c r="AG25" s="105">
        <v>0.35416666666666702</v>
      </c>
      <c r="AH25" s="81"/>
      <c r="AI25" s="81"/>
      <c r="AJ25" s="81"/>
      <c r="AK25" s="81"/>
      <c r="AL25" s="81"/>
      <c r="AM25" s="81"/>
      <c r="AN25" s="81"/>
    </row>
    <row r="26" spans="1:42" s="73" customFormat="1" ht="41.25" customHeight="1" x14ac:dyDescent="0.15">
      <c r="A26" s="75"/>
      <c r="B26" s="103"/>
      <c r="C26" s="408"/>
      <c r="D26" s="409"/>
      <c r="E26" s="409"/>
      <c r="F26" s="409"/>
      <c r="G26" s="409"/>
      <c r="H26" s="409"/>
      <c r="I26" s="409"/>
      <c r="J26" s="409"/>
      <c r="K26" s="409"/>
      <c r="L26" s="409"/>
      <c r="M26" s="409"/>
      <c r="N26" s="409"/>
      <c r="O26" s="409"/>
      <c r="P26" s="540"/>
      <c r="Q26" s="527"/>
      <c r="R26" s="541"/>
      <c r="S26" s="526"/>
      <c r="T26" s="527"/>
      <c r="U26" s="527"/>
      <c r="V26" s="528"/>
      <c r="W26" s="528"/>
      <c r="X26" s="528"/>
      <c r="Y26" s="529"/>
      <c r="Z26" s="529"/>
      <c r="AA26" s="529"/>
      <c r="AB26" s="529"/>
      <c r="AC26" s="530"/>
      <c r="AD26" s="75"/>
      <c r="AF26" s="81"/>
      <c r="AG26" s="105">
        <v>0.35763888888888901</v>
      </c>
      <c r="AH26" s="81"/>
      <c r="AI26" s="81"/>
      <c r="AJ26" s="81"/>
      <c r="AK26" s="81"/>
      <c r="AL26" s="81"/>
      <c r="AM26" s="81"/>
      <c r="AN26" s="81"/>
    </row>
    <row r="27" spans="1:42" s="73" customFormat="1" ht="41.25" customHeight="1" x14ac:dyDescent="0.15">
      <c r="A27" s="75"/>
      <c r="B27" s="103"/>
      <c r="C27" s="408"/>
      <c r="D27" s="409"/>
      <c r="E27" s="409"/>
      <c r="F27" s="409"/>
      <c r="G27" s="409"/>
      <c r="H27" s="409"/>
      <c r="I27" s="409"/>
      <c r="J27" s="409"/>
      <c r="K27" s="409"/>
      <c r="L27" s="409"/>
      <c r="M27" s="409"/>
      <c r="N27" s="409"/>
      <c r="O27" s="409"/>
      <c r="P27" s="540"/>
      <c r="Q27" s="527"/>
      <c r="R27" s="541"/>
      <c r="S27" s="526"/>
      <c r="T27" s="527"/>
      <c r="U27" s="527"/>
      <c r="V27" s="528"/>
      <c r="W27" s="528"/>
      <c r="X27" s="528"/>
      <c r="Y27" s="529"/>
      <c r="Z27" s="529"/>
      <c r="AA27" s="529"/>
      <c r="AB27" s="529"/>
      <c r="AC27" s="530"/>
      <c r="AD27" s="75"/>
      <c r="AF27" s="81"/>
      <c r="AG27" s="105">
        <v>0.36111111111111099</v>
      </c>
      <c r="AH27" s="81"/>
      <c r="AI27" s="81"/>
      <c r="AJ27" s="81"/>
      <c r="AK27" s="81"/>
      <c r="AL27" s="81"/>
      <c r="AM27" s="81"/>
      <c r="AN27" s="81"/>
    </row>
    <row r="28" spans="1:42" s="73" customFormat="1" ht="41.25" customHeight="1" x14ac:dyDescent="0.15">
      <c r="A28" s="75"/>
      <c r="B28" s="103"/>
      <c r="C28" s="408"/>
      <c r="D28" s="409"/>
      <c r="E28" s="409"/>
      <c r="F28" s="409"/>
      <c r="G28" s="409"/>
      <c r="H28" s="409"/>
      <c r="I28" s="409"/>
      <c r="J28" s="409"/>
      <c r="K28" s="409"/>
      <c r="L28" s="409"/>
      <c r="M28" s="409"/>
      <c r="N28" s="409"/>
      <c r="O28" s="409"/>
      <c r="P28" s="543"/>
      <c r="Q28" s="544"/>
      <c r="R28" s="545"/>
      <c r="S28" s="546"/>
      <c r="T28" s="544"/>
      <c r="U28" s="544"/>
      <c r="V28" s="547"/>
      <c r="W28" s="547"/>
      <c r="X28" s="547"/>
      <c r="Y28" s="548"/>
      <c r="Z28" s="548"/>
      <c r="AA28" s="548"/>
      <c r="AB28" s="548"/>
      <c r="AC28" s="549"/>
      <c r="AD28" s="75"/>
      <c r="AF28" s="81"/>
      <c r="AG28" s="105">
        <v>0.36458333333333398</v>
      </c>
      <c r="AH28" s="81"/>
      <c r="AI28" s="81"/>
      <c r="AJ28" s="81"/>
      <c r="AK28" s="81"/>
      <c r="AL28" s="81"/>
      <c r="AM28" s="81"/>
      <c r="AN28" s="81"/>
    </row>
    <row r="29" spans="1:42" s="256" customFormat="1" ht="41.25" customHeight="1" x14ac:dyDescent="0.15">
      <c r="A29" s="75"/>
      <c r="B29" s="281"/>
      <c r="C29" s="428"/>
      <c r="D29" s="429"/>
      <c r="E29" s="429"/>
      <c r="F29" s="429"/>
      <c r="G29" s="429"/>
      <c r="H29" s="429"/>
      <c r="I29" s="429"/>
      <c r="J29" s="429"/>
      <c r="K29" s="429"/>
      <c r="L29" s="429"/>
      <c r="M29" s="429"/>
      <c r="N29" s="429"/>
      <c r="O29" s="430"/>
      <c r="P29" s="433"/>
      <c r="Q29" s="431"/>
      <c r="R29" s="431"/>
      <c r="S29" s="431"/>
      <c r="T29" s="431"/>
      <c r="U29" s="432"/>
      <c r="V29" s="431"/>
      <c r="W29" s="431"/>
      <c r="X29" s="431"/>
      <c r="Y29" s="442"/>
      <c r="Z29" s="442"/>
      <c r="AA29" s="442"/>
      <c r="AB29" s="442"/>
      <c r="AC29" s="442"/>
      <c r="AD29" s="75"/>
      <c r="AE29" s="123"/>
      <c r="AF29" s="81"/>
      <c r="AG29" s="105">
        <v>0.36805555555555602</v>
      </c>
      <c r="AH29" s="81"/>
      <c r="AI29" s="81"/>
      <c r="AJ29" s="81"/>
      <c r="AK29" s="81"/>
      <c r="AL29" s="81"/>
      <c r="AM29" s="81"/>
      <c r="AN29" s="81"/>
    </row>
    <row r="30" spans="1:42" s="256" customFormat="1" ht="8.25" customHeight="1" x14ac:dyDescent="0.15">
      <c r="A30" s="75"/>
      <c r="B30" s="122"/>
      <c r="C30" s="75"/>
      <c r="D30" s="75"/>
      <c r="E30" s="75"/>
      <c r="F30" s="75"/>
      <c r="G30" s="75"/>
      <c r="H30" s="75"/>
      <c r="I30" s="75"/>
      <c r="J30" s="75"/>
      <c r="K30" s="75"/>
      <c r="L30" s="75"/>
      <c r="M30" s="73"/>
      <c r="N30" s="73"/>
      <c r="O30" s="73"/>
      <c r="P30" s="75"/>
      <c r="Q30" s="75"/>
      <c r="R30" s="75"/>
      <c r="S30" s="75"/>
      <c r="T30" s="75"/>
      <c r="U30" s="75"/>
      <c r="V30" s="75"/>
      <c r="W30" s="75"/>
      <c r="X30" s="75"/>
      <c r="Y30" s="75"/>
      <c r="Z30" s="75"/>
      <c r="AA30" s="75"/>
      <c r="AB30" s="75"/>
      <c r="AC30" s="75"/>
      <c r="AD30" s="75"/>
      <c r="AE30" s="123"/>
      <c r="AF30" s="81"/>
      <c r="AG30" s="105">
        <v>0.37152777777777801</v>
      </c>
      <c r="AH30" s="81"/>
      <c r="AI30" s="81"/>
      <c r="AJ30" s="81"/>
      <c r="AK30" s="81"/>
      <c r="AL30" s="81"/>
      <c r="AM30" s="81"/>
      <c r="AN30" s="81"/>
    </row>
    <row r="31" spans="1:42" s="256" customFormat="1" ht="15.75" customHeight="1" x14ac:dyDescent="0.15">
      <c r="A31" s="75"/>
      <c r="B31" s="509" t="s">
        <v>335</v>
      </c>
      <c r="C31" s="510"/>
      <c r="D31" s="510"/>
      <c r="E31" s="510"/>
      <c r="F31" s="510"/>
      <c r="G31" s="510"/>
      <c r="H31" s="510"/>
      <c r="I31" s="510"/>
      <c r="J31" s="510"/>
      <c r="K31" s="510"/>
      <c r="L31" s="510"/>
      <c r="M31" s="510"/>
      <c r="N31" s="510"/>
      <c r="O31" s="510"/>
      <c r="P31" s="510"/>
      <c r="Q31" s="510"/>
      <c r="R31" s="510"/>
      <c r="S31" s="510"/>
      <c r="T31" s="510"/>
      <c r="U31" s="510"/>
      <c r="V31" s="510"/>
      <c r="W31" s="510"/>
      <c r="X31" s="510"/>
      <c r="Y31" s="510"/>
      <c r="Z31" s="510"/>
      <c r="AA31" s="510"/>
      <c r="AB31" s="510"/>
      <c r="AC31" s="511"/>
      <c r="AD31" s="75"/>
      <c r="AE31" s="123"/>
      <c r="AF31" s="81"/>
      <c r="AG31" s="105">
        <v>0.375</v>
      </c>
      <c r="AH31" s="81"/>
      <c r="AI31" s="81"/>
      <c r="AJ31" s="81"/>
      <c r="AK31" s="81"/>
      <c r="AL31" s="81"/>
      <c r="AM31" s="81"/>
      <c r="AN31" s="81"/>
    </row>
    <row r="32" spans="1:42" s="256" customFormat="1" ht="15.75" customHeight="1" x14ac:dyDescent="0.15">
      <c r="A32" s="75"/>
      <c r="B32" s="512" t="s">
        <v>336</v>
      </c>
      <c r="C32" s="513"/>
      <c r="D32" s="513"/>
      <c r="E32" s="513"/>
      <c r="F32" s="513"/>
      <c r="G32" s="513"/>
      <c r="H32" s="513"/>
      <c r="I32" s="513"/>
      <c r="J32" s="513"/>
      <c r="K32" s="513"/>
      <c r="L32" s="513"/>
      <c r="M32" s="513"/>
      <c r="N32" s="513"/>
      <c r="O32" s="513"/>
      <c r="P32" s="513"/>
      <c r="Q32" s="513"/>
      <c r="R32" s="513"/>
      <c r="S32" s="513"/>
      <c r="T32" s="513"/>
      <c r="U32" s="513"/>
      <c r="V32" s="513"/>
      <c r="W32" s="513"/>
      <c r="X32" s="513"/>
      <c r="Y32" s="513"/>
      <c r="Z32" s="513"/>
      <c r="AA32" s="513"/>
      <c r="AB32" s="513"/>
      <c r="AC32" s="514"/>
      <c r="AD32" s="75"/>
      <c r="AE32" s="123"/>
      <c r="AF32" s="81"/>
      <c r="AG32" s="105">
        <v>0.37847222222222299</v>
      </c>
      <c r="AH32" s="28"/>
      <c r="AI32" s="28"/>
      <c r="AJ32" s="28"/>
      <c r="AK32" s="28"/>
      <c r="AL32" s="28"/>
      <c r="AM32" s="28"/>
      <c r="AN32" s="28"/>
    </row>
    <row r="33" spans="1:55" s="28" customFormat="1" ht="15.75" customHeight="1" x14ac:dyDescent="0.15">
      <c r="A33" s="5"/>
      <c r="B33" s="122"/>
      <c r="C33" s="75"/>
      <c r="D33" s="75"/>
      <c r="E33" s="75"/>
      <c r="F33" s="75"/>
      <c r="G33" s="75"/>
      <c r="H33" s="75"/>
      <c r="I33" s="75"/>
      <c r="J33" s="75"/>
      <c r="K33" s="75"/>
      <c r="L33" s="75"/>
      <c r="M33" s="81"/>
      <c r="N33" s="81"/>
      <c r="O33" s="81"/>
      <c r="P33" s="75"/>
      <c r="Q33" s="5"/>
      <c r="R33" s="5"/>
      <c r="S33" s="5"/>
      <c r="T33" s="5"/>
      <c r="U33" s="5"/>
      <c r="V33" s="5"/>
      <c r="W33" s="5"/>
      <c r="X33" s="5"/>
      <c r="Y33" s="5"/>
      <c r="Z33" s="5"/>
      <c r="AA33" s="5"/>
      <c r="AB33" s="5"/>
      <c r="AC33" s="5"/>
      <c r="AD33" s="5"/>
      <c r="AE33" s="8"/>
      <c r="AG33" s="105">
        <v>0.38194444444444497</v>
      </c>
      <c r="AO33" s="6"/>
      <c r="AP33" s="6"/>
      <c r="AQ33" s="73"/>
      <c r="AR33" s="73"/>
      <c r="AS33" s="73"/>
      <c r="AT33" s="73"/>
      <c r="AU33" s="73"/>
      <c r="AV33" s="73"/>
      <c r="AW33" s="73"/>
      <c r="AX33" s="73"/>
      <c r="AY33" s="73"/>
      <c r="AZ33" s="73"/>
      <c r="BA33" s="73"/>
      <c r="BB33" s="73"/>
      <c r="BC33" s="73"/>
    </row>
    <row r="34" spans="1:55" s="28" customFormat="1" ht="15.75" customHeight="1" x14ac:dyDescent="0.15">
      <c r="A34" s="5"/>
      <c r="B34" s="122"/>
      <c r="C34" s="75"/>
      <c r="D34" s="75"/>
      <c r="E34" s="75"/>
      <c r="F34" s="75"/>
      <c r="G34" s="75"/>
      <c r="H34" s="75"/>
      <c r="I34" s="75"/>
      <c r="J34" s="75"/>
      <c r="K34" s="75"/>
      <c r="L34" s="75"/>
      <c r="M34" s="81"/>
      <c r="N34" s="81"/>
      <c r="O34" s="81"/>
      <c r="P34" s="75"/>
      <c r="Q34" s="5"/>
      <c r="R34" s="5"/>
      <c r="S34" s="5"/>
      <c r="T34" s="5"/>
      <c r="U34" s="5"/>
      <c r="V34" s="5"/>
      <c r="W34" s="5"/>
      <c r="X34" s="5"/>
      <c r="Y34" s="5"/>
      <c r="Z34" s="5"/>
      <c r="AA34" s="5"/>
      <c r="AB34" s="5"/>
      <c r="AC34" s="5"/>
      <c r="AD34" s="5"/>
      <c r="AE34" s="8"/>
      <c r="AG34" s="105">
        <v>0.38541666666666702</v>
      </c>
      <c r="AO34" s="6"/>
      <c r="AP34" s="6"/>
      <c r="AQ34" s="73"/>
      <c r="AR34" s="73"/>
      <c r="AS34" s="73"/>
      <c r="AT34" s="73"/>
      <c r="AU34" s="73"/>
      <c r="AV34" s="73"/>
      <c r="AW34" s="73"/>
      <c r="AX34" s="73"/>
      <c r="AY34" s="73"/>
      <c r="AZ34" s="73"/>
      <c r="BA34" s="73"/>
      <c r="BB34" s="73"/>
      <c r="BC34" s="73"/>
    </row>
    <row r="35" spans="1:55" s="28" customFormat="1" ht="15.75" customHeight="1" x14ac:dyDescent="0.15">
      <c r="A35" s="5"/>
      <c r="B35" s="122"/>
      <c r="C35" s="75"/>
      <c r="D35" s="75"/>
      <c r="E35" s="75"/>
      <c r="F35" s="75"/>
      <c r="G35" s="75"/>
      <c r="H35" s="75"/>
      <c r="I35" s="75"/>
      <c r="J35" s="75"/>
      <c r="K35" s="75"/>
      <c r="L35" s="75"/>
      <c r="M35" s="81"/>
      <c r="N35" s="81"/>
      <c r="O35" s="81"/>
      <c r="P35" s="75"/>
      <c r="Q35" s="5"/>
      <c r="R35" s="5"/>
      <c r="S35" s="5"/>
      <c r="T35" s="5"/>
      <c r="U35" s="5"/>
      <c r="V35" s="5"/>
      <c r="W35" s="5"/>
      <c r="X35" s="5"/>
      <c r="Y35" s="5"/>
      <c r="Z35" s="5"/>
      <c r="AA35" s="5"/>
      <c r="AB35" s="5"/>
      <c r="AC35" s="5"/>
      <c r="AD35" s="5"/>
      <c r="AE35" s="8"/>
      <c r="AG35" s="105">
        <v>0.38888888888889001</v>
      </c>
      <c r="AO35" s="6"/>
      <c r="AP35" s="6"/>
      <c r="AQ35" s="73"/>
      <c r="AR35" s="73"/>
      <c r="AS35" s="73"/>
      <c r="AT35" s="73"/>
      <c r="AU35" s="73"/>
      <c r="AV35" s="73"/>
      <c r="AW35" s="73"/>
      <c r="AX35" s="73"/>
      <c r="AY35" s="73"/>
      <c r="AZ35" s="73"/>
      <c r="BA35" s="73"/>
      <c r="BB35" s="73"/>
      <c r="BC35" s="73"/>
    </row>
    <row r="36" spans="1:55" s="28" customFormat="1" ht="15.75" customHeight="1" x14ac:dyDescent="0.15">
      <c r="A36" s="5"/>
      <c r="B36" s="122"/>
      <c r="C36" s="75"/>
      <c r="D36" s="75"/>
      <c r="E36" s="75"/>
      <c r="F36" s="75"/>
      <c r="G36" s="75"/>
      <c r="H36" s="75"/>
      <c r="I36" s="75"/>
      <c r="J36" s="75"/>
      <c r="K36" s="75"/>
      <c r="L36" s="75"/>
      <c r="M36" s="81"/>
      <c r="N36" s="81"/>
      <c r="O36" s="81"/>
      <c r="P36" s="75"/>
      <c r="Q36" s="5"/>
      <c r="R36" s="5"/>
      <c r="S36" s="5"/>
      <c r="T36" s="5"/>
      <c r="U36" s="5"/>
      <c r="V36" s="5"/>
      <c r="W36" s="5"/>
      <c r="X36" s="5"/>
      <c r="Y36" s="5"/>
      <c r="Z36" s="5"/>
      <c r="AA36" s="5"/>
      <c r="AB36" s="5"/>
      <c r="AC36" s="5"/>
      <c r="AD36" s="5"/>
      <c r="AE36" s="8"/>
      <c r="AG36" s="105">
        <v>0.39236111111111199</v>
      </c>
      <c r="AO36" s="6"/>
      <c r="AP36" s="6"/>
      <c r="AQ36" s="73"/>
      <c r="AR36" s="73"/>
      <c r="AS36" s="73"/>
      <c r="AT36" s="73"/>
      <c r="AU36" s="73"/>
      <c r="AV36" s="73"/>
      <c r="AW36" s="73"/>
      <c r="AX36" s="73"/>
      <c r="AY36" s="73"/>
      <c r="AZ36" s="73"/>
      <c r="BA36" s="73"/>
      <c r="BB36" s="73"/>
      <c r="BC36" s="73"/>
    </row>
    <row r="37" spans="1:55" s="28" customFormat="1" ht="15.75" customHeight="1" x14ac:dyDescent="0.15">
      <c r="A37" s="5"/>
      <c r="B37" s="122"/>
      <c r="C37" s="75"/>
      <c r="D37" s="75"/>
      <c r="E37" s="75"/>
      <c r="F37" s="75"/>
      <c r="G37" s="75"/>
      <c r="H37" s="75"/>
      <c r="I37" s="75"/>
      <c r="J37" s="75"/>
      <c r="K37" s="75"/>
      <c r="L37" s="75"/>
      <c r="M37" s="81"/>
      <c r="N37" s="81"/>
      <c r="O37" s="81"/>
      <c r="P37" s="75"/>
      <c r="Q37" s="5"/>
      <c r="R37" s="5"/>
      <c r="S37" s="5"/>
      <c r="T37" s="5"/>
      <c r="U37" s="5"/>
      <c r="V37" s="5"/>
      <c r="W37" s="5"/>
      <c r="X37" s="5"/>
      <c r="Y37" s="5"/>
      <c r="Z37" s="5"/>
      <c r="AA37" s="5"/>
      <c r="AB37" s="5"/>
      <c r="AC37" s="5"/>
      <c r="AD37" s="5"/>
      <c r="AE37" s="8"/>
      <c r="AG37" s="105">
        <v>0.39583333333333398</v>
      </c>
      <c r="AO37" s="6"/>
      <c r="AP37" s="6"/>
      <c r="AQ37" s="73"/>
      <c r="AR37" s="73"/>
      <c r="AS37" s="73"/>
      <c r="AT37" s="73"/>
      <c r="AU37" s="73"/>
      <c r="AV37" s="73"/>
      <c r="AW37" s="73"/>
      <c r="AX37" s="73"/>
      <c r="AY37" s="73"/>
      <c r="AZ37" s="73"/>
      <c r="BA37" s="73"/>
      <c r="BB37" s="73"/>
      <c r="BC37" s="73"/>
    </row>
    <row r="38" spans="1:55" s="28" customFormat="1" ht="15.75" customHeight="1" x14ac:dyDescent="0.15">
      <c r="A38" s="5"/>
      <c r="B38" s="122"/>
      <c r="C38" s="75"/>
      <c r="D38" s="75"/>
      <c r="E38" s="75"/>
      <c r="F38" s="75"/>
      <c r="G38" s="75"/>
      <c r="H38" s="75"/>
      <c r="I38" s="75"/>
      <c r="J38" s="75"/>
      <c r="K38" s="75"/>
      <c r="L38" s="75"/>
      <c r="M38" s="81"/>
      <c r="N38" s="81"/>
      <c r="O38" s="81"/>
      <c r="P38" s="75"/>
      <c r="Q38" s="5"/>
      <c r="R38" s="5"/>
      <c r="S38" s="5"/>
      <c r="T38" s="5"/>
      <c r="U38" s="5"/>
      <c r="V38" s="5"/>
      <c r="W38" s="5"/>
      <c r="X38" s="5"/>
      <c r="Y38" s="5"/>
      <c r="Z38" s="5"/>
      <c r="AA38" s="5"/>
      <c r="AB38" s="5"/>
      <c r="AC38" s="5"/>
      <c r="AD38" s="5"/>
      <c r="AE38" s="8"/>
      <c r="AG38" s="105">
        <v>0.39930555555555602</v>
      </c>
      <c r="AO38" s="6"/>
      <c r="AP38" s="6"/>
      <c r="AQ38" s="73"/>
      <c r="AR38" s="73"/>
      <c r="AS38" s="73"/>
      <c r="AT38" s="73"/>
      <c r="AU38" s="73"/>
      <c r="AV38" s="73"/>
      <c r="AW38" s="73"/>
      <c r="AX38" s="73"/>
      <c r="AY38" s="73"/>
      <c r="AZ38" s="73"/>
      <c r="BA38" s="73"/>
      <c r="BB38" s="73"/>
      <c r="BC38" s="73"/>
    </row>
    <row r="39" spans="1:55" s="28" customFormat="1" ht="15.75" customHeight="1" x14ac:dyDescent="0.1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8"/>
      <c r="AG39" s="105">
        <v>0.40277777777777901</v>
      </c>
      <c r="AO39" s="6"/>
      <c r="AP39" s="6"/>
      <c r="AQ39" s="73"/>
      <c r="AR39" s="73"/>
      <c r="AS39" s="73"/>
      <c r="AT39" s="73"/>
      <c r="AU39" s="73"/>
      <c r="AV39" s="73"/>
      <c r="AW39" s="73"/>
      <c r="AX39" s="73"/>
      <c r="AY39" s="73"/>
      <c r="AZ39" s="73"/>
      <c r="BA39" s="73"/>
      <c r="BB39" s="73"/>
      <c r="BC39" s="73"/>
    </row>
    <row r="40" spans="1:55" s="28" customFormat="1" ht="15.75" customHeight="1" x14ac:dyDescent="0.1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8"/>
      <c r="AG40" s="105">
        <v>0.406250000000001</v>
      </c>
      <c r="AO40" s="6"/>
      <c r="AP40" s="6"/>
      <c r="AQ40" s="73"/>
      <c r="AR40" s="73"/>
      <c r="AS40" s="73"/>
      <c r="AT40" s="73"/>
      <c r="AU40" s="73"/>
      <c r="AV40" s="73"/>
      <c r="AW40" s="73"/>
      <c r="AX40" s="73"/>
      <c r="AY40" s="73"/>
      <c r="AZ40" s="73"/>
      <c r="BA40" s="73"/>
      <c r="BB40" s="73"/>
      <c r="BC40" s="73"/>
    </row>
    <row r="41" spans="1:55" s="28" customFormat="1" ht="15.75" customHeight="1" x14ac:dyDescent="0.1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105">
        <v>0.40972222222222299</v>
      </c>
      <c r="AO41" s="6"/>
      <c r="AP41" s="6"/>
      <c r="AQ41" s="73"/>
      <c r="AR41" s="73"/>
      <c r="AS41" s="73"/>
      <c r="AT41" s="73"/>
      <c r="AU41" s="73"/>
      <c r="AV41" s="73"/>
      <c r="AW41" s="73"/>
      <c r="AX41" s="73"/>
      <c r="AY41" s="73"/>
      <c r="AZ41" s="73"/>
      <c r="BA41" s="73"/>
      <c r="BB41" s="73"/>
      <c r="BC41" s="73"/>
    </row>
    <row r="42" spans="1:55" s="28" customFormat="1" ht="15.75" customHeight="1" x14ac:dyDescent="0.1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105">
        <v>0.41319444444444497</v>
      </c>
      <c r="AO42" s="6"/>
      <c r="AP42" s="6"/>
      <c r="AQ42" s="73"/>
      <c r="AR42" s="73"/>
      <c r="AS42" s="73"/>
      <c r="AT42" s="73"/>
      <c r="AU42" s="73"/>
      <c r="AV42" s="73"/>
      <c r="AW42" s="73"/>
      <c r="AX42" s="73"/>
      <c r="AY42" s="73"/>
      <c r="AZ42" s="73"/>
      <c r="BA42" s="73"/>
      <c r="BB42" s="73"/>
      <c r="BC42" s="73"/>
    </row>
    <row r="43" spans="1:55" s="28" customFormat="1" ht="15.75" customHeight="1" x14ac:dyDescent="0.1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105">
        <v>0.41666666666666802</v>
      </c>
      <c r="AO43" s="6"/>
      <c r="AP43" s="6"/>
      <c r="AQ43" s="73"/>
      <c r="AR43" s="73"/>
      <c r="AS43" s="73"/>
      <c r="AT43" s="73"/>
      <c r="AU43" s="73"/>
      <c r="AV43" s="73"/>
      <c r="AW43" s="73"/>
      <c r="AX43" s="73"/>
      <c r="AY43" s="73"/>
      <c r="AZ43" s="73"/>
      <c r="BA43" s="73"/>
      <c r="BB43" s="73"/>
      <c r="BC43" s="73"/>
    </row>
    <row r="44" spans="1:55" s="28" customFormat="1" ht="15.75" customHeight="1" x14ac:dyDescent="0.1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105">
        <v>0.42013888888889001</v>
      </c>
      <c r="AO44" s="6"/>
      <c r="AP44" s="6"/>
      <c r="AQ44" s="73"/>
      <c r="AR44" s="73"/>
      <c r="AS44" s="73"/>
      <c r="AT44" s="73"/>
      <c r="AU44" s="73"/>
      <c r="AV44" s="73"/>
      <c r="AW44" s="73"/>
      <c r="AX44" s="73"/>
      <c r="AY44" s="73"/>
      <c r="AZ44" s="73"/>
      <c r="BA44" s="73"/>
      <c r="BB44" s="73"/>
      <c r="BC44" s="73"/>
    </row>
    <row r="45" spans="1:55" s="28" customFormat="1" ht="15.75" customHeight="1" x14ac:dyDescent="0.1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105">
        <v>0.42361111111111199</v>
      </c>
      <c r="AO45" s="6"/>
      <c r="AP45" s="6"/>
      <c r="AQ45" s="73"/>
      <c r="AR45" s="73"/>
      <c r="AS45" s="73"/>
      <c r="AT45" s="73"/>
      <c r="AU45" s="73"/>
      <c r="AV45" s="73"/>
      <c r="AW45" s="73"/>
      <c r="AX45" s="73"/>
      <c r="AY45" s="73"/>
      <c r="AZ45" s="73"/>
      <c r="BA45" s="73"/>
      <c r="BB45" s="73"/>
      <c r="BC45" s="73"/>
    </row>
    <row r="46" spans="1:55" s="28" customFormat="1" ht="15.75" customHeight="1" x14ac:dyDescent="0.1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105">
        <v>0.42708333333333398</v>
      </c>
      <c r="AO46" s="6"/>
      <c r="AP46" s="6"/>
      <c r="AQ46" s="73"/>
      <c r="AR46" s="73"/>
      <c r="AS46" s="73"/>
      <c r="AT46" s="73"/>
      <c r="AU46" s="73"/>
      <c r="AV46" s="73"/>
      <c r="AW46" s="73"/>
      <c r="AX46" s="73"/>
      <c r="AY46" s="73"/>
      <c r="AZ46" s="73"/>
      <c r="BA46" s="73"/>
      <c r="BB46" s="73"/>
      <c r="BC46" s="73"/>
    </row>
    <row r="47" spans="1:55" s="28" customFormat="1" ht="15.75" customHeight="1" x14ac:dyDescent="0.1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105">
        <v>0.43055555555555702</v>
      </c>
      <c r="AO47" s="6"/>
      <c r="AP47" s="6"/>
      <c r="AQ47" s="73"/>
      <c r="AR47" s="73"/>
      <c r="AS47" s="73"/>
      <c r="AT47" s="73"/>
      <c r="AU47" s="73"/>
      <c r="AV47" s="73"/>
      <c r="AW47" s="73"/>
      <c r="AX47" s="73"/>
      <c r="AY47" s="73"/>
      <c r="AZ47" s="73"/>
      <c r="BA47" s="73"/>
      <c r="BB47" s="73"/>
      <c r="BC47" s="73"/>
    </row>
    <row r="48" spans="1:55" s="28" customFormat="1" ht="15.75" customHeight="1" x14ac:dyDescent="0.1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105">
        <v>0.43402777777777901</v>
      </c>
      <c r="AO48" s="6"/>
      <c r="AP48" s="6"/>
      <c r="AQ48" s="73"/>
      <c r="AR48" s="73"/>
      <c r="AS48" s="73"/>
      <c r="AT48" s="73"/>
      <c r="AU48" s="73"/>
      <c r="AV48" s="73"/>
      <c r="AW48" s="73"/>
      <c r="AX48" s="73"/>
      <c r="AY48" s="73"/>
      <c r="AZ48" s="73"/>
      <c r="BA48" s="73"/>
      <c r="BB48" s="73"/>
      <c r="BC48" s="73"/>
    </row>
    <row r="49" spans="1:55" s="28" customFormat="1" ht="15.75" customHeight="1" x14ac:dyDescent="0.1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105">
        <v>0.437500000000001</v>
      </c>
      <c r="AO49" s="6"/>
      <c r="AP49" s="6"/>
      <c r="AQ49" s="73"/>
      <c r="AR49" s="73"/>
      <c r="AS49" s="73"/>
      <c r="AT49" s="73"/>
      <c r="AU49" s="73"/>
      <c r="AV49" s="73"/>
      <c r="AW49" s="73"/>
      <c r="AX49" s="73"/>
      <c r="AY49" s="73"/>
      <c r="AZ49" s="73"/>
      <c r="BA49" s="73"/>
      <c r="BB49" s="73"/>
      <c r="BC49" s="73"/>
    </row>
    <row r="50" spans="1:55" s="28" customFormat="1" ht="15.75" customHeight="1"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105">
        <v>0.44097222222222299</v>
      </c>
      <c r="AO50" s="6"/>
      <c r="AP50" s="6"/>
      <c r="AQ50" s="73"/>
      <c r="AR50" s="73"/>
      <c r="AS50" s="73"/>
      <c r="AT50" s="73"/>
      <c r="AU50" s="73"/>
      <c r="AV50" s="73"/>
      <c r="AW50" s="73"/>
      <c r="AX50" s="73"/>
      <c r="AY50" s="73"/>
      <c r="AZ50" s="73"/>
      <c r="BA50" s="73"/>
      <c r="BB50" s="73"/>
      <c r="BC50" s="73"/>
    </row>
    <row r="51" spans="1:55" s="28" customFormat="1" ht="15.75" customHeight="1"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105">
        <v>0.44444444444444497</v>
      </c>
      <c r="AO51" s="6"/>
      <c r="AP51" s="6"/>
      <c r="AQ51" s="73"/>
      <c r="AR51" s="73"/>
      <c r="AS51" s="73"/>
      <c r="AT51" s="73"/>
      <c r="AU51" s="73"/>
      <c r="AV51" s="73"/>
      <c r="AW51" s="73"/>
      <c r="AX51" s="73"/>
      <c r="AY51" s="73"/>
      <c r="AZ51" s="73"/>
      <c r="BA51" s="73"/>
      <c r="BB51" s="73"/>
      <c r="BC51" s="73"/>
    </row>
    <row r="52" spans="1:55" s="28" customFormat="1" ht="15.75" customHeight="1"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105">
        <v>0.44791666666666802</v>
      </c>
      <c r="AO52" s="6"/>
      <c r="AP52" s="6"/>
      <c r="AQ52" s="73"/>
      <c r="AR52" s="73"/>
      <c r="AS52" s="73"/>
      <c r="AT52" s="73"/>
      <c r="AU52" s="73"/>
      <c r="AV52" s="73"/>
      <c r="AW52" s="73"/>
      <c r="AX52" s="73"/>
      <c r="AY52" s="73"/>
      <c r="AZ52" s="73"/>
      <c r="BA52" s="73"/>
      <c r="BB52" s="73"/>
      <c r="BC52" s="73"/>
    </row>
    <row r="53" spans="1:55" s="28" customFormat="1" ht="15.75" customHeight="1"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105">
        <v>0.45138888888889001</v>
      </c>
      <c r="AO53" s="6"/>
      <c r="AP53" s="6"/>
      <c r="AQ53" s="73"/>
      <c r="AR53" s="73"/>
      <c r="AS53" s="73"/>
      <c r="AT53" s="73"/>
      <c r="AU53" s="73"/>
      <c r="AV53" s="73"/>
      <c r="AW53" s="73"/>
      <c r="AX53" s="73"/>
      <c r="AY53" s="73"/>
      <c r="AZ53" s="73"/>
      <c r="BA53" s="73"/>
      <c r="BB53" s="73"/>
      <c r="BC53" s="73"/>
    </row>
    <row r="54" spans="1:55" s="28" customFormat="1" ht="15.75" customHeight="1"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105">
        <v>0.45486111111111199</v>
      </c>
      <c r="AO54" s="6"/>
      <c r="AP54" s="6"/>
      <c r="AQ54" s="73"/>
      <c r="AR54" s="73"/>
      <c r="AS54" s="73"/>
      <c r="AT54" s="73"/>
      <c r="AU54" s="73"/>
      <c r="AV54" s="73"/>
      <c r="AW54" s="73"/>
      <c r="AX54" s="73"/>
      <c r="AY54" s="73"/>
      <c r="AZ54" s="73"/>
      <c r="BA54" s="73"/>
      <c r="BB54" s="73"/>
      <c r="BC54" s="73"/>
    </row>
    <row r="55" spans="1:55" s="28" customFormat="1" ht="15.75" customHeight="1"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105">
        <v>0.45833333333333498</v>
      </c>
      <c r="AO55" s="6"/>
      <c r="AP55" s="6"/>
      <c r="AQ55" s="73"/>
      <c r="AR55" s="73"/>
      <c r="AS55" s="73"/>
      <c r="AT55" s="73"/>
      <c r="AU55" s="73"/>
      <c r="AV55" s="73"/>
      <c r="AW55" s="73"/>
      <c r="AX55" s="73"/>
      <c r="AY55" s="73"/>
      <c r="AZ55" s="73"/>
      <c r="BA55" s="73"/>
      <c r="BB55" s="73"/>
      <c r="BC55" s="73"/>
    </row>
    <row r="56" spans="1:55" s="28" customFormat="1" ht="15.75" customHeight="1"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105">
        <v>0.46180555555555702</v>
      </c>
      <c r="AO56" s="6"/>
      <c r="AP56" s="6"/>
      <c r="AQ56" s="73"/>
      <c r="AR56" s="73"/>
      <c r="AS56" s="73"/>
      <c r="AT56" s="73"/>
      <c r="AU56" s="73"/>
      <c r="AV56" s="73"/>
      <c r="AW56" s="73"/>
      <c r="AX56" s="73"/>
      <c r="AY56" s="73"/>
      <c r="AZ56" s="73"/>
      <c r="BA56" s="73"/>
      <c r="BB56" s="73"/>
      <c r="BC56" s="73"/>
    </row>
    <row r="57" spans="1:55" s="28" customFormat="1" ht="15.75" customHeight="1"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105">
        <v>0.46527777777777901</v>
      </c>
      <c r="AO57" s="6"/>
      <c r="AP57" s="6"/>
      <c r="AQ57" s="73"/>
      <c r="AR57" s="73"/>
      <c r="AS57" s="73"/>
      <c r="AT57" s="73"/>
      <c r="AU57" s="73"/>
      <c r="AV57" s="73"/>
      <c r="AW57" s="73"/>
      <c r="AX57" s="73"/>
      <c r="AY57" s="73"/>
      <c r="AZ57" s="73"/>
      <c r="BA57" s="73"/>
      <c r="BB57" s="73"/>
      <c r="BC57" s="73"/>
    </row>
    <row r="58" spans="1:55" s="28" customFormat="1" ht="15.75" customHeight="1"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105">
        <v>0.468750000000001</v>
      </c>
      <c r="AO58" s="6"/>
      <c r="AP58" s="6"/>
      <c r="AQ58" s="73"/>
      <c r="AR58" s="73"/>
      <c r="AS58" s="73"/>
      <c r="AT58" s="73"/>
      <c r="AU58" s="73"/>
      <c r="AV58" s="73"/>
      <c r="AW58" s="73"/>
      <c r="AX58" s="73"/>
      <c r="AY58" s="73"/>
      <c r="AZ58" s="73"/>
      <c r="BA58" s="73"/>
      <c r="BB58" s="73"/>
      <c r="BC58" s="73"/>
    </row>
    <row r="59" spans="1:55" s="28" customFormat="1" ht="15.75" customHeight="1"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105">
        <v>0.47222222222222399</v>
      </c>
      <c r="AO59" s="6"/>
      <c r="AP59" s="6"/>
      <c r="AQ59" s="73"/>
      <c r="AR59" s="73"/>
      <c r="AS59" s="73"/>
      <c r="AT59" s="73"/>
      <c r="AU59" s="73"/>
      <c r="AV59" s="73"/>
      <c r="AW59" s="73"/>
      <c r="AX59" s="73"/>
      <c r="AY59" s="73"/>
      <c r="AZ59" s="73"/>
      <c r="BA59" s="73"/>
      <c r="BB59" s="73"/>
      <c r="BC59" s="73"/>
    </row>
    <row r="60" spans="1:55" s="28" customFormat="1" ht="15.75" customHeight="1"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105">
        <v>0.47569444444444597</v>
      </c>
      <c r="AO60" s="6"/>
      <c r="AP60" s="6"/>
      <c r="AQ60" s="73"/>
      <c r="AR60" s="73"/>
      <c r="AS60" s="73"/>
      <c r="AT60" s="73"/>
      <c r="AU60" s="73"/>
      <c r="AV60" s="73"/>
      <c r="AW60" s="73"/>
      <c r="AX60" s="73"/>
      <c r="AY60" s="73"/>
      <c r="AZ60" s="73"/>
      <c r="BA60" s="73"/>
      <c r="BB60" s="73"/>
      <c r="BC60" s="73"/>
    </row>
    <row r="61" spans="1:55" s="28" customFormat="1" ht="15.75" customHeight="1"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105">
        <v>0.47916666666666802</v>
      </c>
      <c r="AO61" s="6"/>
      <c r="AP61" s="6"/>
      <c r="AQ61" s="73"/>
      <c r="AR61" s="73"/>
      <c r="AS61" s="73"/>
      <c r="AT61" s="73"/>
      <c r="AU61" s="73"/>
      <c r="AV61" s="73"/>
      <c r="AW61" s="73"/>
      <c r="AX61" s="73"/>
      <c r="AY61" s="73"/>
      <c r="AZ61" s="73"/>
      <c r="BA61" s="73"/>
      <c r="BB61" s="73"/>
      <c r="BC61" s="73"/>
    </row>
    <row r="62" spans="1:55" s="28" customFormat="1" ht="15.75" customHeight="1"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105">
        <v>0.48263888888889001</v>
      </c>
      <c r="AO62" s="6"/>
      <c r="AP62" s="6"/>
      <c r="AQ62" s="73"/>
      <c r="AR62" s="73"/>
      <c r="AS62" s="73"/>
      <c r="AT62" s="73"/>
      <c r="AU62" s="73"/>
      <c r="AV62" s="73"/>
      <c r="AW62" s="73"/>
      <c r="AX62" s="73"/>
      <c r="AY62" s="73"/>
      <c r="AZ62" s="73"/>
      <c r="BA62" s="73"/>
      <c r="BB62" s="73"/>
      <c r="BC62" s="73"/>
    </row>
    <row r="63" spans="1:55" s="28" customFormat="1" ht="15.75" customHeight="1"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105">
        <v>0.48611111111111299</v>
      </c>
      <c r="AO63" s="6"/>
      <c r="AP63" s="6"/>
      <c r="AQ63" s="73"/>
      <c r="AR63" s="73"/>
      <c r="AS63" s="73"/>
      <c r="AT63" s="73"/>
      <c r="AU63" s="73"/>
      <c r="AV63" s="73"/>
      <c r="AW63" s="73"/>
      <c r="AX63" s="73"/>
      <c r="AY63" s="73"/>
      <c r="AZ63" s="73"/>
      <c r="BA63" s="73"/>
      <c r="BB63" s="73"/>
      <c r="BC63" s="73"/>
    </row>
    <row r="64" spans="1:55" s="28" customFormat="1" ht="15.75" customHeight="1"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105">
        <v>0.48958333333333498</v>
      </c>
      <c r="AO64" s="6"/>
      <c r="AP64" s="6"/>
      <c r="AQ64" s="73"/>
      <c r="AR64" s="73"/>
      <c r="AS64" s="73"/>
      <c r="AT64" s="73"/>
      <c r="AU64" s="73"/>
      <c r="AV64" s="73"/>
      <c r="AW64" s="73"/>
      <c r="AX64" s="73"/>
      <c r="AY64" s="73"/>
      <c r="AZ64" s="73"/>
      <c r="BA64" s="73"/>
      <c r="BB64" s="73"/>
      <c r="BC64" s="73"/>
    </row>
    <row r="65" spans="1:55" s="28" customFormat="1" ht="15.75" customHeight="1"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105">
        <v>0.49305555555555702</v>
      </c>
      <c r="AO65" s="6"/>
      <c r="AP65" s="6"/>
      <c r="AQ65" s="73"/>
      <c r="AR65" s="73"/>
      <c r="AS65" s="73"/>
      <c r="AT65" s="73"/>
      <c r="AU65" s="73"/>
      <c r="AV65" s="73"/>
      <c r="AW65" s="73"/>
      <c r="AX65" s="73"/>
      <c r="AY65" s="73"/>
      <c r="AZ65" s="73"/>
      <c r="BA65" s="73"/>
      <c r="BB65" s="73"/>
      <c r="BC65" s="73"/>
    </row>
    <row r="66" spans="1:55" s="28" customFormat="1" ht="15.75" customHeight="1"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105">
        <v>0.49652777777777901</v>
      </c>
      <c r="AO66" s="6"/>
      <c r="AP66" s="6"/>
      <c r="AQ66" s="73"/>
      <c r="AR66" s="73"/>
      <c r="AS66" s="73"/>
      <c r="AT66" s="73"/>
      <c r="AU66" s="73"/>
      <c r="AV66" s="73"/>
      <c r="AW66" s="73"/>
      <c r="AX66" s="73"/>
      <c r="AY66" s="73"/>
      <c r="AZ66" s="73"/>
      <c r="BA66" s="73"/>
      <c r="BB66" s="73"/>
      <c r="BC66" s="73"/>
    </row>
    <row r="67" spans="1:55" s="28" customFormat="1" ht="15.75" customHeight="1"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105">
        <v>0.500000000000002</v>
      </c>
      <c r="AO67" s="6"/>
      <c r="AP67" s="6"/>
      <c r="AQ67" s="73"/>
      <c r="AR67" s="73"/>
      <c r="AS67" s="73"/>
      <c r="AT67" s="73"/>
      <c r="AU67" s="73"/>
      <c r="AV67" s="73"/>
      <c r="AW67" s="73"/>
      <c r="AX67" s="73"/>
      <c r="AY67" s="73"/>
      <c r="AZ67" s="73"/>
      <c r="BA67" s="73"/>
      <c r="BB67" s="73"/>
      <c r="BC67" s="73"/>
    </row>
    <row r="68" spans="1:55" s="28" customFormat="1" ht="17.25"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105">
        <v>0.50347222222222399</v>
      </c>
      <c r="AO68" s="6"/>
      <c r="AP68" s="6"/>
      <c r="AQ68" s="73"/>
      <c r="AR68" s="73"/>
      <c r="AS68" s="73"/>
      <c r="AT68" s="73"/>
      <c r="AU68" s="73"/>
      <c r="AV68" s="73"/>
      <c r="AW68" s="73"/>
      <c r="AX68" s="73"/>
      <c r="AY68" s="73"/>
      <c r="AZ68" s="73"/>
      <c r="BA68" s="73"/>
      <c r="BB68" s="73"/>
      <c r="BC68" s="73"/>
    </row>
    <row r="69" spans="1:55" s="28" customFormat="1"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105">
        <v>0.50694444444444597</v>
      </c>
      <c r="AO69" s="6"/>
      <c r="AP69" s="6"/>
      <c r="AQ69" s="73"/>
      <c r="AR69" s="73"/>
      <c r="AS69" s="73"/>
      <c r="AT69" s="73"/>
      <c r="AU69" s="73"/>
      <c r="AV69" s="73"/>
      <c r="AW69" s="73"/>
      <c r="AX69" s="73"/>
      <c r="AY69" s="73"/>
      <c r="AZ69" s="73"/>
      <c r="BA69" s="73"/>
      <c r="BB69" s="73"/>
      <c r="BC69" s="73"/>
    </row>
    <row r="70" spans="1:55" s="28"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105">
        <v>0.51041666666666896</v>
      </c>
      <c r="AO70" s="6"/>
      <c r="AP70" s="6"/>
      <c r="AQ70" s="73"/>
      <c r="AR70" s="73"/>
      <c r="AS70" s="73"/>
      <c r="AT70" s="73"/>
      <c r="AU70" s="73"/>
      <c r="AV70" s="73"/>
      <c r="AW70" s="73"/>
      <c r="AX70" s="73"/>
      <c r="AY70" s="73"/>
      <c r="AZ70" s="73"/>
      <c r="BA70" s="73"/>
      <c r="BB70" s="73"/>
      <c r="BC70" s="73"/>
    </row>
    <row r="71" spans="1:55" s="28"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105">
        <v>0.51388888888889095</v>
      </c>
      <c r="AO71" s="6"/>
      <c r="AP71" s="6"/>
      <c r="AQ71" s="73"/>
      <c r="AR71" s="73"/>
      <c r="AS71" s="73"/>
      <c r="AT71" s="73"/>
      <c r="AU71" s="73"/>
      <c r="AV71" s="73"/>
      <c r="AW71" s="73"/>
      <c r="AX71" s="73"/>
      <c r="AY71" s="73"/>
      <c r="AZ71" s="73"/>
      <c r="BA71" s="73"/>
      <c r="BB71" s="73"/>
      <c r="BC71" s="73"/>
    </row>
    <row r="72" spans="1:55" s="28"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105">
        <v>0.51736111111111305</v>
      </c>
      <c r="AO72" s="6"/>
      <c r="AP72" s="6"/>
      <c r="AQ72" s="73"/>
      <c r="AR72" s="73"/>
      <c r="AS72" s="73"/>
      <c r="AT72" s="73"/>
      <c r="AU72" s="73"/>
      <c r="AV72" s="73"/>
      <c r="AW72" s="73"/>
      <c r="AX72" s="73"/>
      <c r="AY72" s="73"/>
      <c r="AZ72" s="73"/>
      <c r="BA72" s="73"/>
      <c r="BB72" s="73"/>
      <c r="BC72" s="73"/>
    </row>
    <row r="73" spans="1:55" s="28"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105">
        <v>0.52083333333333504</v>
      </c>
      <c r="AO73" s="6"/>
      <c r="AP73" s="6"/>
      <c r="AQ73" s="73"/>
      <c r="AR73" s="73"/>
      <c r="AS73" s="73"/>
      <c r="AT73" s="73"/>
      <c r="AU73" s="73"/>
      <c r="AV73" s="73"/>
      <c r="AW73" s="73"/>
      <c r="AX73" s="73"/>
      <c r="AY73" s="73"/>
      <c r="AZ73" s="73"/>
      <c r="BA73" s="73"/>
      <c r="BB73" s="73"/>
      <c r="BC73" s="73"/>
    </row>
    <row r="74" spans="1:55" s="28"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105">
        <v>0.52430555555555802</v>
      </c>
      <c r="AO74" s="6"/>
      <c r="AP74" s="6"/>
      <c r="AQ74" s="73"/>
      <c r="AR74" s="73"/>
      <c r="AS74" s="73"/>
      <c r="AT74" s="73"/>
      <c r="AU74" s="73"/>
      <c r="AV74" s="73"/>
      <c r="AW74" s="73"/>
      <c r="AX74" s="73"/>
      <c r="AY74" s="73"/>
      <c r="AZ74" s="73"/>
      <c r="BA74" s="73"/>
      <c r="BB74" s="73"/>
      <c r="BC74" s="73"/>
    </row>
    <row r="75" spans="1:55" s="28"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105">
        <v>0.52777777777778001</v>
      </c>
      <c r="AO75" s="6"/>
      <c r="AP75" s="6"/>
      <c r="AQ75" s="73"/>
      <c r="AR75" s="73"/>
      <c r="AS75" s="73"/>
      <c r="AT75" s="73"/>
      <c r="AU75" s="73"/>
      <c r="AV75" s="73"/>
      <c r="AW75" s="73"/>
      <c r="AX75" s="73"/>
      <c r="AY75" s="73"/>
      <c r="AZ75" s="73"/>
      <c r="BA75" s="73"/>
      <c r="BB75" s="73"/>
      <c r="BC75" s="73"/>
    </row>
    <row r="76" spans="1:55" s="28"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105">
        <v>0.531250000000002</v>
      </c>
      <c r="AQ76" s="73"/>
      <c r="AR76" s="73"/>
      <c r="AS76" s="73"/>
      <c r="AT76" s="73"/>
      <c r="AU76" s="73"/>
      <c r="AV76" s="73"/>
      <c r="AW76" s="73"/>
      <c r="AX76" s="73"/>
      <c r="AY76" s="73"/>
      <c r="AZ76" s="73"/>
      <c r="BA76" s="73"/>
      <c r="BB76" s="73"/>
      <c r="BC76" s="73"/>
    </row>
    <row r="77" spans="1:55" s="28"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105">
        <v>0.53472222222222399</v>
      </c>
      <c r="AQ77" s="73"/>
      <c r="AR77" s="73"/>
      <c r="AS77" s="73"/>
      <c r="AT77" s="73"/>
      <c r="AU77" s="73"/>
      <c r="AV77" s="73"/>
      <c r="AW77" s="73"/>
      <c r="AX77" s="73"/>
      <c r="AY77" s="73"/>
      <c r="AZ77" s="73"/>
      <c r="BA77" s="73"/>
      <c r="BB77" s="73"/>
      <c r="BC77" s="73"/>
    </row>
    <row r="78" spans="1:55" s="28"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105">
        <v>0.53819444444444697</v>
      </c>
      <c r="AQ78" s="73"/>
      <c r="AR78" s="73"/>
      <c r="AS78" s="73"/>
      <c r="AT78" s="73"/>
      <c r="AU78" s="73"/>
      <c r="AV78" s="73"/>
      <c r="AW78" s="73"/>
      <c r="AX78" s="73"/>
      <c r="AY78" s="73"/>
      <c r="AZ78" s="73"/>
      <c r="BA78" s="73"/>
      <c r="BB78" s="73"/>
      <c r="BC78" s="73"/>
    </row>
    <row r="79" spans="1:55" s="28"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105">
        <v>0.54166666666666896</v>
      </c>
      <c r="AQ79" s="73"/>
      <c r="AR79" s="73"/>
      <c r="AS79" s="73"/>
      <c r="AT79" s="73"/>
      <c r="AU79" s="73"/>
      <c r="AV79" s="73"/>
      <c r="AW79" s="73"/>
      <c r="AX79" s="73"/>
      <c r="AY79" s="73"/>
      <c r="AZ79" s="73"/>
      <c r="BA79" s="73"/>
      <c r="BB79" s="73"/>
      <c r="BC79" s="73"/>
    </row>
    <row r="80" spans="1:55" s="28"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105">
        <v>0.54513888888889095</v>
      </c>
      <c r="AQ80" s="73"/>
      <c r="AR80" s="73"/>
      <c r="AS80" s="73"/>
      <c r="AT80" s="73"/>
      <c r="AU80" s="73"/>
      <c r="AV80" s="73"/>
      <c r="AW80" s="73"/>
      <c r="AX80" s="73"/>
      <c r="AY80" s="73"/>
      <c r="AZ80" s="73"/>
      <c r="BA80" s="73"/>
      <c r="BB80" s="73"/>
      <c r="BC80" s="73"/>
    </row>
    <row r="81" spans="1:33" s="28"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105">
        <v>0.54861111111111305</v>
      </c>
    </row>
    <row r="82" spans="1:33" s="28"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105">
        <v>0.55208333333333603</v>
      </c>
    </row>
    <row r="83" spans="1:33" s="28"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105">
        <v>0.55555555555555802</v>
      </c>
    </row>
    <row r="84" spans="1:33" s="28"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105">
        <v>0.55902777777778001</v>
      </c>
    </row>
    <row r="85" spans="1:33" s="28"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105">
        <v>0.562500000000003</v>
      </c>
    </row>
    <row r="86" spans="1:33" s="28"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105">
        <v>0.56597222222222499</v>
      </c>
    </row>
    <row r="87" spans="1:33" s="28"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105">
        <v>0.56944444444444697</v>
      </c>
    </row>
    <row r="88" spans="1:33" s="28"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105">
        <v>0.57291666666666896</v>
      </c>
    </row>
    <row r="89" spans="1:33" s="28"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105">
        <v>0.57638888888889195</v>
      </c>
    </row>
    <row r="90" spans="1:33" s="28"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105">
        <v>0.57986111111111405</v>
      </c>
    </row>
    <row r="91" spans="1:33" s="28"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105">
        <v>0.58333333333333603</v>
      </c>
    </row>
    <row r="92" spans="1:33" s="28"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105">
        <v>0.58680555555555802</v>
      </c>
    </row>
    <row r="93" spans="1:33" s="28"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105">
        <v>0.59027777777778101</v>
      </c>
    </row>
    <row r="94" spans="1:33" s="28"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105">
        <v>0.593750000000003</v>
      </c>
    </row>
    <row r="95" spans="1:33" s="28"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105">
        <v>0.59722222222222499</v>
      </c>
    </row>
    <row r="96" spans="1:33" s="28"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105">
        <v>0.60069444444444697</v>
      </c>
    </row>
    <row r="97" spans="1:33" s="28"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105">
        <v>0.60416666666666996</v>
      </c>
    </row>
    <row r="98" spans="1:33" s="28"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105">
        <v>0.60763888888889195</v>
      </c>
    </row>
    <row r="99" spans="1:33" s="28"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105">
        <v>0.61111111111111405</v>
      </c>
    </row>
    <row r="100" spans="1:33" s="28"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105">
        <v>0.61458333333333603</v>
      </c>
    </row>
    <row r="101" spans="1:33" s="28"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105">
        <v>0.61805555555555902</v>
      </c>
    </row>
    <row r="102" spans="1:33" s="28"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105">
        <v>0.62152777777778101</v>
      </c>
    </row>
    <row r="103" spans="1:33" s="28"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105">
        <v>0.625000000000003</v>
      </c>
    </row>
    <row r="104" spans="1:33" s="28"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105">
        <v>0.62847222222222598</v>
      </c>
    </row>
    <row r="105" spans="1:33" s="28"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105">
        <v>0.63194444444444797</v>
      </c>
    </row>
    <row r="106" spans="1:33" s="28"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105">
        <v>0.63541666666666996</v>
      </c>
    </row>
    <row r="107" spans="1:33" s="28"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105">
        <v>0.63888888888889195</v>
      </c>
    </row>
    <row r="108" spans="1:33" s="28"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105">
        <v>0.64236111111111505</v>
      </c>
    </row>
    <row r="109" spans="1:33" s="28"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105">
        <v>0.64583333333333703</v>
      </c>
    </row>
    <row r="110" spans="1:33" s="28"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105">
        <v>0.64930555555555902</v>
      </c>
    </row>
    <row r="111" spans="1:33" s="28"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105">
        <v>0.65277777777778101</v>
      </c>
    </row>
    <row r="112" spans="1:33" s="28"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105">
        <v>0.656250000000004</v>
      </c>
    </row>
    <row r="113" spans="1:33" s="28"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105">
        <v>0.65972222222222598</v>
      </c>
    </row>
    <row r="114" spans="1:33" s="28"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105">
        <v>0.66319444444444797</v>
      </c>
    </row>
    <row r="115" spans="1:33" s="28"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105">
        <v>0.66666666666666996</v>
      </c>
    </row>
    <row r="116" spans="1:33" s="28"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105">
        <v>0.67013888888889295</v>
      </c>
    </row>
    <row r="117" spans="1:33" s="28"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105">
        <v>0.67361111111111505</v>
      </c>
    </row>
    <row r="118" spans="1:33" s="28"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105">
        <v>0.67708333333333703</v>
      </c>
    </row>
    <row r="119" spans="1:33" s="28"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105">
        <v>0.68055555555556002</v>
      </c>
    </row>
    <row r="120" spans="1:33" s="28"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105">
        <v>0.68402777777778201</v>
      </c>
    </row>
    <row r="121" spans="1:33" s="28"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105">
        <v>0.687500000000004</v>
      </c>
    </row>
    <row r="122" spans="1:33" s="28"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105">
        <v>0.69097222222222598</v>
      </c>
    </row>
    <row r="123" spans="1:33" s="28"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105">
        <v>0.69444444444444897</v>
      </c>
    </row>
    <row r="124" spans="1:33" s="28"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105">
        <v>0.69791666666667096</v>
      </c>
    </row>
    <row r="125" spans="1:33" s="28"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105">
        <v>0.70138888888889295</v>
      </c>
    </row>
    <row r="126" spans="1:33" s="28"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105">
        <v>0.70486111111111505</v>
      </c>
    </row>
    <row r="127" spans="1:33" s="28"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105">
        <v>0.70833333333333803</v>
      </c>
    </row>
    <row r="128" spans="1:33" s="28"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105">
        <v>0.71180555555556002</v>
      </c>
    </row>
    <row r="129" spans="1:33" s="28"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105">
        <v>0.71527777777778201</v>
      </c>
    </row>
    <row r="130" spans="1:33" s="28"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105">
        <v>0.718750000000004</v>
      </c>
    </row>
    <row r="131" spans="1:33" s="28" customFormat="1"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105">
        <v>0.72222222222222698</v>
      </c>
    </row>
    <row r="132" spans="1:33" s="28" customFormat="1"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105">
        <v>0.72569444444444897</v>
      </c>
    </row>
    <row r="133" spans="1:33" s="28" customFormat="1"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105">
        <v>0.72916666666667096</v>
      </c>
    </row>
    <row r="134" spans="1:33" s="28" customFormat="1"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105">
        <v>0.73263888888889395</v>
      </c>
    </row>
    <row r="135" spans="1:33" s="28" customFormat="1"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105">
        <v>0.73611111111111605</v>
      </c>
    </row>
    <row r="136" spans="1:33" s="28" customFormat="1" ht="17.25" x14ac:dyDescent="0.1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105">
        <v>0.73958333333333803</v>
      </c>
    </row>
    <row r="137" spans="1:33" s="28" customFormat="1" ht="17.25" x14ac:dyDescent="0.1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105">
        <v>0.74305555555556002</v>
      </c>
    </row>
    <row r="138" spans="1:33" s="28" customFormat="1" ht="17.25" x14ac:dyDescent="0.1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105">
        <v>0.74652777777778301</v>
      </c>
    </row>
    <row r="139" spans="1:33" s="28" customFormat="1" x14ac:dyDescent="0.15">
      <c r="A139" s="5"/>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5"/>
      <c r="AE139" s="6"/>
      <c r="AG139" s="105">
        <v>0.750000000000005</v>
      </c>
    </row>
    <row r="140" spans="1:33" s="28" customFormat="1" x14ac:dyDescent="0.1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G140" s="105">
        <v>0.75347222222222698</v>
      </c>
    </row>
    <row r="141" spans="1:33" s="28" customFormat="1" x14ac:dyDescent="0.1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G141" s="105">
        <v>0.75694444444444897</v>
      </c>
    </row>
    <row r="142" spans="1:33" s="28" customFormat="1" x14ac:dyDescent="0.1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105">
        <v>0.76041666666667196</v>
      </c>
    </row>
    <row r="143" spans="1:33" s="28" customFormat="1" x14ac:dyDescent="0.1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105">
        <v>0.76388888888889395</v>
      </c>
    </row>
    <row r="144" spans="1:33" s="28" customFormat="1" x14ac:dyDescent="0.1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105">
        <v>0.76736111111111605</v>
      </c>
    </row>
    <row r="145" spans="1:33" s="28" customFormat="1" x14ac:dyDescent="0.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105">
        <v>0.77083333333333803</v>
      </c>
    </row>
    <row r="146" spans="1:33" s="28" customFormat="1" x14ac:dyDescent="0.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105">
        <v>0.77430555555556102</v>
      </c>
    </row>
    <row r="147" spans="1:33" s="28" customFormat="1" x14ac:dyDescent="0.1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105">
        <v>0.77777777777778301</v>
      </c>
    </row>
  </sheetData>
  <mergeCells count="94">
    <mergeCell ref="B31:AC31"/>
    <mergeCell ref="B32:AC32"/>
    <mergeCell ref="Y13:AC14"/>
    <mergeCell ref="E14:U14"/>
    <mergeCell ref="V10:X11"/>
    <mergeCell ref="Y10:AC11"/>
    <mergeCell ref="B13:C14"/>
    <mergeCell ref="E13:U13"/>
    <mergeCell ref="V13:X14"/>
    <mergeCell ref="E11:I11"/>
    <mergeCell ref="R11:U11"/>
    <mergeCell ref="B10:C11"/>
    <mergeCell ref="E10:I10"/>
    <mergeCell ref="J10:K11"/>
    <mergeCell ref="M11:P11"/>
    <mergeCell ref="M10:P10"/>
    <mergeCell ref="R10:U10"/>
    <mergeCell ref="B3:AC3"/>
    <mergeCell ref="B6:C6"/>
    <mergeCell ref="D6:AC6"/>
    <mergeCell ref="B7:C7"/>
    <mergeCell ref="D7:AC7"/>
    <mergeCell ref="V18:X18"/>
    <mergeCell ref="S16:U17"/>
    <mergeCell ref="C23:O23"/>
    <mergeCell ref="C24:O24"/>
    <mergeCell ref="C25:O25"/>
    <mergeCell ref="C21:O21"/>
    <mergeCell ref="C22:O22"/>
    <mergeCell ref="P22:R22"/>
    <mergeCell ref="V20:X20"/>
    <mergeCell ref="V16:X17"/>
    <mergeCell ref="S20:U20"/>
    <mergeCell ref="B16:O17"/>
    <mergeCell ref="P16:R17"/>
    <mergeCell ref="B18:O18"/>
    <mergeCell ref="P18:R18"/>
    <mergeCell ref="S18:U18"/>
    <mergeCell ref="Y27:AC27"/>
    <mergeCell ref="P26:R26"/>
    <mergeCell ref="S26:U26"/>
    <mergeCell ref="V26:X26"/>
    <mergeCell ref="S25:U25"/>
    <mergeCell ref="V25:X25"/>
    <mergeCell ref="Y26:AC26"/>
    <mergeCell ref="S24:U24"/>
    <mergeCell ref="V24:X24"/>
    <mergeCell ref="S23:U23"/>
    <mergeCell ref="C26:O26"/>
    <mergeCell ref="P25:R25"/>
    <mergeCell ref="P23:R23"/>
    <mergeCell ref="Y16:AC17"/>
    <mergeCell ref="AK18:AL18"/>
    <mergeCell ref="AM18:AN18"/>
    <mergeCell ref="Y18:AC18"/>
    <mergeCell ref="AH16:AH17"/>
    <mergeCell ref="AI16:AJ16"/>
    <mergeCell ref="AK16:AL16"/>
    <mergeCell ref="AI18:AJ18"/>
    <mergeCell ref="AM16:AN16"/>
    <mergeCell ref="Y19:AC19"/>
    <mergeCell ref="Y20:AC20"/>
    <mergeCell ref="C19:O19"/>
    <mergeCell ref="C20:O20"/>
    <mergeCell ref="P20:R20"/>
    <mergeCell ref="P19:R19"/>
    <mergeCell ref="S19:U19"/>
    <mergeCell ref="V19:X19"/>
    <mergeCell ref="Y28:AC28"/>
    <mergeCell ref="S22:U22"/>
    <mergeCell ref="V22:X22"/>
    <mergeCell ref="P21:R21"/>
    <mergeCell ref="S21:U21"/>
    <mergeCell ref="V21:X21"/>
    <mergeCell ref="P27:R27"/>
    <mergeCell ref="S27:U27"/>
    <mergeCell ref="V27:X27"/>
    <mergeCell ref="V23:X23"/>
    <mergeCell ref="Y21:AC21"/>
    <mergeCell ref="Y22:AC22"/>
    <mergeCell ref="Y25:AC25"/>
    <mergeCell ref="Y23:AC23"/>
    <mergeCell ref="Y24:AC24"/>
    <mergeCell ref="P24:R24"/>
    <mergeCell ref="C27:O27"/>
    <mergeCell ref="C28:O28"/>
    <mergeCell ref="P28:R28"/>
    <mergeCell ref="S28:U28"/>
    <mergeCell ref="V28:X28"/>
    <mergeCell ref="C29:O29"/>
    <mergeCell ref="P29:R29"/>
    <mergeCell ref="S29:U29"/>
    <mergeCell ref="V29:X29"/>
    <mergeCell ref="Y29:AC29"/>
  </mergeCells>
  <phoneticPr fontId="1"/>
  <dataValidations count="4">
    <dataValidation type="list" allowBlank="1" showInputMessage="1" showErrorMessage="1" sqref="R11:U11 M11:P11 R10" xr:uid="{00000000-0002-0000-0800-000000000000}">
      <formula1>$AG$17:$AG$147</formula1>
    </dataValidation>
    <dataValidation type="list" allowBlank="1" showInputMessage="1" showErrorMessage="1" sqref="S29 P29 V29" xr:uid="{00000000-0002-0000-0800-000001000000}">
      <formula1>$AH$19:$AH$21</formula1>
    </dataValidation>
    <dataValidation type="list" allowBlank="1" showInputMessage="1" showErrorMessage="1" sqref="S24:S28 P24:P28 V24:V28 P19:X23" xr:uid="{00000000-0002-0000-0800-000002000000}">
      <formula1>$AH$19:$AH$22</formula1>
    </dataValidation>
    <dataValidation type="list" allowBlank="1" showInputMessage="1" showErrorMessage="1" sqref="M10" xr:uid="{00000000-0002-0000-0800-000003000000}">
      <formula1>$AG$17:$AG$148</formula1>
    </dataValidation>
  </dataValidations>
  <printOptions horizontalCentered="1"/>
  <pageMargins left="0.70866141732283472" right="0.70866141732283472" top="0.74803149606299213" bottom="0" header="0.31496062992125984" footer="0.31496062992125984"/>
  <pageSetup paperSize="9" orientation="portrait"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33</vt:i4>
      </vt:variant>
      <vt:variant>
        <vt:lpstr>名前付き一覧</vt:lpstr>
      </vt:variant>
      <vt:variant>
        <vt:i4>30</vt:i4>
      </vt:variant>
    </vt:vector>
  </HeadingPairs>
  <TitlesOfParts>
    <vt:vector size="63" baseType="lpstr">
      <vt:lpstr>はじめに</vt:lpstr>
      <vt:lpstr>TOP</vt:lpstr>
      <vt:lpstr>シート1</vt:lpstr>
      <vt:lpstr>シート2-1</vt:lpstr>
      <vt:lpstr>シート2-2</vt:lpstr>
      <vt:lpstr>シート2-3</vt:lpstr>
      <vt:lpstr>シート2-4</vt:lpstr>
      <vt:lpstr>シート2-5</vt:lpstr>
      <vt:lpstr>シート2-6-1リハ</vt:lpstr>
      <vt:lpstr>シート2-6-2看取り</vt:lpstr>
      <vt:lpstr>シート2-6-3認知</vt:lpstr>
      <vt:lpstr>シート2-6-4入退院</vt:lpstr>
      <vt:lpstr>シート2-6-5家族</vt:lpstr>
      <vt:lpstr>シート2-6-6社会資源</vt:lpstr>
      <vt:lpstr>シート2-6-7多様なサ</vt:lpstr>
      <vt:lpstr>シート2-7</vt:lpstr>
      <vt:lpstr>シート2-8</vt:lpstr>
      <vt:lpstr>シート3-1</vt:lpstr>
      <vt:lpstr>シート3-2</vt:lpstr>
      <vt:lpstr>シート3-3</vt:lpstr>
      <vt:lpstr>シート3-4</vt:lpstr>
      <vt:lpstr>シート3-5</vt:lpstr>
      <vt:lpstr>シート3-6-1リハ</vt:lpstr>
      <vt:lpstr>シート3-6-2看取り</vt:lpstr>
      <vt:lpstr>シート3-6-3認知</vt:lpstr>
      <vt:lpstr>シート3-6-4入退院</vt:lpstr>
      <vt:lpstr>シート3-6-5家族</vt:lpstr>
      <vt:lpstr>シート3-6-6社会資源</vt:lpstr>
      <vt:lpstr>シート3-6-7多様なサ</vt:lpstr>
      <vt:lpstr>シート3-7</vt:lpstr>
      <vt:lpstr>シート3-8</vt:lpstr>
      <vt:lpstr>集計用シート（専門Ⅰ）</vt:lpstr>
      <vt:lpstr>リスト</vt:lpstr>
      <vt:lpstr>シート1!Print_Area</vt:lpstr>
      <vt:lpstr>'シート2-1'!Print_Area</vt:lpstr>
      <vt:lpstr>'シート2-2'!Print_Area</vt:lpstr>
      <vt:lpstr>'シート2-3'!Print_Area</vt:lpstr>
      <vt:lpstr>'シート2-4'!Print_Area</vt:lpstr>
      <vt:lpstr>'シート2-5'!Print_Area</vt:lpstr>
      <vt:lpstr>'シート2-6-1リハ'!Print_Area</vt:lpstr>
      <vt:lpstr>'シート2-6-2看取り'!Print_Area</vt:lpstr>
      <vt:lpstr>'シート2-6-3認知'!Print_Area</vt:lpstr>
      <vt:lpstr>'シート2-6-4入退院'!Print_Area</vt:lpstr>
      <vt:lpstr>'シート2-6-5家族'!Print_Area</vt:lpstr>
      <vt:lpstr>'シート2-6-6社会資源'!Print_Area</vt:lpstr>
      <vt:lpstr>'シート2-6-7多様なサ'!Print_Area</vt:lpstr>
      <vt:lpstr>'シート2-7'!Print_Area</vt:lpstr>
      <vt:lpstr>'シート2-8'!Print_Area</vt:lpstr>
      <vt:lpstr>'シート3-1'!Print_Area</vt:lpstr>
      <vt:lpstr>'シート3-2'!Print_Area</vt:lpstr>
      <vt:lpstr>'シート3-3'!Print_Area</vt:lpstr>
      <vt:lpstr>'シート3-4'!Print_Area</vt:lpstr>
      <vt:lpstr>'シート3-5'!Print_Area</vt:lpstr>
      <vt:lpstr>'シート3-6-1リハ'!Print_Area</vt:lpstr>
      <vt:lpstr>'シート3-6-2看取り'!Print_Area</vt:lpstr>
      <vt:lpstr>'シート3-6-3認知'!Print_Area</vt:lpstr>
      <vt:lpstr>'シート3-6-4入退院'!Print_Area</vt:lpstr>
      <vt:lpstr>'シート3-6-5家族'!Print_Area</vt:lpstr>
      <vt:lpstr>'シート3-6-6社会資源'!Print_Area</vt:lpstr>
      <vt:lpstr>'シート3-6-7多様なサ'!Print_Area</vt:lpstr>
      <vt:lpstr>'シート3-7'!Print_Area</vt:lpstr>
      <vt:lpstr>'シート3-8'!Print_Area</vt:lpstr>
      <vt:lpstr>はじめに!Print_Area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2021-05-11T03:05:21Z</dcterms:modified>
</cp:coreProperties>
</file>