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905" tabRatio="829" activeTab="1"/>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集計用シート（専門Ⅱ）" sheetId="20" r:id="rId20"/>
    <sheet name="リスト" sheetId="21" state="hidden" r:id="rId21"/>
  </sheets>
  <definedNames>
    <definedName name="_xlnm.Print_Area" localSheetId="2">'シート1'!$A$1:$S$63</definedName>
    <definedName name="_xlnm.Print_Area" localSheetId="3">'シート2-①'!$A$1:$AD$32</definedName>
    <definedName name="_xlnm.Print_Area" localSheetId="4">'シート2-②-1'!$A$1:$AD$31</definedName>
    <definedName name="_xlnm.Print_Area" localSheetId="5">'シート2-②-2'!$A$1:$AD$33</definedName>
    <definedName name="_xlnm.Print_Area" localSheetId="6">'シート2-②-3'!$B$1:$AD$32</definedName>
    <definedName name="_xlnm.Print_Area" localSheetId="7">'シート2-②-4'!$A$1:$AD$32</definedName>
    <definedName name="_xlnm.Print_Area" localSheetId="8">'シート2-②-5'!$A$1:$AD$32</definedName>
    <definedName name="_xlnm.Print_Area" localSheetId="9">'シート2-②-6'!$A$1:$AD$31</definedName>
    <definedName name="_xlnm.Print_Area" localSheetId="10">'シート2-②-7'!$A$1:$AD$32</definedName>
    <definedName name="_xlnm.Print_Area" localSheetId="11">'シート3-①'!$A$1:$AD$21</definedName>
    <definedName name="_xlnm.Print_Area" localSheetId="12">'シート3-②-1'!$A$1:$AD$21</definedName>
    <definedName name="_xlnm.Print_Area" localSheetId="13">'シート3-②-2'!$A$1:$AD$21</definedName>
    <definedName name="_xlnm.Print_Area" localSheetId="14">'シート3-②-3'!$A$1:$AD$21</definedName>
    <definedName name="_xlnm.Print_Area" localSheetId="15">'シート3-②-4'!$A$1:$AD$21</definedName>
    <definedName name="_xlnm.Print_Area" localSheetId="16">'シート3-②-5'!$A$1:$AD$21</definedName>
    <definedName name="_xlnm.Print_Area" localSheetId="17">'シート3-②-6'!$A$1:$AD$21</definedName>
    <definedName name="_xlnm.Print_Area" localSheetId="18">'シート3-②-7'!$A$1:$AD$21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<sst xmlns="http://schemas.openxmlformats.org/spreadsheetml/2006/main" count="1149" uniqueCount="339">
  <si>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</si>
  <si>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</si>
  <si>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</si>
  <si>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</si>
  <si>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</si>
  <si>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</si>
  <si>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</si>
  <si>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</si>
  <si>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</si>
  <si>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</si>
  <si>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</si>
  <si>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</si>
  <si>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</si>
  <si>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</si>
  <si>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</si>
  <si>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</si>
  <si>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</si>
  <si>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</si>
  <si>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</si>
  <si>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</si>
  <si>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</si>
  <si>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</si>
  <si>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</si>
  <si>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</si>
  <si>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</si>
  <si>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</si>
  <si>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</si>
  <si>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</si>
  <si>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</si>
  <si>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</si>
  <si>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</si>
  <si>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</si>
  <si>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</si>
  <si>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</si>
  <si>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</si>
  <si>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</si>
  <si>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</si>
  <si>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</si>
  <si>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</si>
  <si>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</si>
  <si>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</si>
  <si>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</si>
  <si>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</si>
  <si>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</si>
  <si>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</si>
  <si>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</si>
  <si>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</si>
  <si>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</si>
  <si>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</si>
  <si>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</si>
  <si>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</si>
  <si>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</si>
  <si>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</si>
  <si>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</si>
  <si>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</si>
  <si>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</si>
  <si>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</si>
  <si>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</si>
  <si>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</si>
  <si>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</si>
  <si>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</si>
  <si>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</si>
  <si>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</si>
  <si>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</si>
  <si>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</si>
  <si>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</si>
  <si>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</si>
  <si>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</si>
  <si>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</si>
  <si>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</si>
  <si>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</si>
  <si>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</si>
  <si>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</si>
  <si>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</si>
  <si>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</si>
  <si>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</si>
  <si>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</si>
  <si>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</si>
  <si>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</si>
  <si>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</si>
  <si>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</si>
  <si>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</si>
  <si>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</si>
  <si>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</si>
  <si>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</si>
  <si>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</si>
  <si>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</si>
  <si>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</si>
  <si>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</si>
  <si>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</si>
  <si>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</si>
  <si>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</si>
  <si>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</si>
  <si>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</si>
  <si>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</si>
  <si>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</si>
  <si>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</si>
  <si>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</si>
  <si>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</si>
  <si>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</si>
  <si>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</si>
  <si>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</si>
  <si>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</si>
  <si>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</si>
  <si>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</si>
  <si>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</si>
  <si>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</si>
  <si>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</si>
  <si>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</si>
  <si>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</si>
  <si>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</si>
  <si>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</si>
  <si>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</si>
  <si>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</si>
  <si>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</si>
  <si>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</si>
  <si>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</si>
  <si>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</si>
  <si>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</si>
  <si>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</si>
  <si>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</si>
  <si>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</si>
  <si>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</si>
  <si>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</si>
  <si>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</si>
  <si>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</si>
  <si>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</si>
  <si>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</si>
  <si>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</si>
  <si>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</si>
  <si>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</si>
  <si>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</si>
  <si>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</si>
  <si>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</si>
  <si>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</si>
  <si>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</si>
  <si>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</si>
  <si>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</si>
  <si>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</si>
  <si>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</si>
  <si>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</si>
  <si>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</si>
  <si>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</si>
  <si>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</si>
  <si>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</si>
  <si>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</si>
  <si>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</si>
  <si>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</si>
  <si>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</si>
  <si>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</si>
  <si>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</si>
  <si>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</si>
  <si>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</si>
  <si>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</si>
  <si>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</si>
  <si>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</si>
  <si>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</si>
  <si>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</si>
  <si>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</si>
  <si>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</si>
  <si>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</si>
  <si>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</si>
  <si>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</si>
  <si>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</si>
  <si>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</si>
  <si>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</si>
  <si>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</si>
  <si>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</si>
  <si>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</si>
  <si>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</si>
  <si>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</si>
  <si>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</si>
  <si>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</si>
  <si>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</si>
  <si>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</si>
  <si>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</si>
  <si>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</si>
  <si>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</si>
  <si>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</si>
  <si>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</si>
  <si>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</si>
  <si>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</si>
  <si>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</si>
  <si>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</si>
  <si>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</si>
  <si>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</si>
  <si>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</si>
  <si>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</si>
  <si>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</si>
  <si>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</si>
  <si>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</si>
  <si>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</si>
  <si>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</si>
  <si>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</si>
  <si>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</si>
  <si>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</si>
  <si>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</si>
  <si>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</si>
  <si>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</si>
  <si>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</si>
  <si>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</si>
  <si>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ご提出の際は、ファイル名を「受講番号」と「氏名」を組み合わせ、下記の通り変更して送信してください。</t>
  </si>
  <si>
    <t>ファイル名：</t>
  </si>
  <si>
    <t>受講番号　+　氏名</t>
  </si>
  <si>
    <t>例）</t>
  </si>
  <si>
    <t>受講番号</t>
  </si>
  <si>
    <t>ファイル名</t>
  </si>
  <si>
    <t>12345678介護太郎</t>
  </si>
  <si>
    <t>氏名</t>
  </si>
  <si>
    <t>　　介護　太郎</t>
  </si>
  <si>
    <t>　　12345678</t>
  </si>
  <si>
    <t>転記日</t>
  </si>
  <si>
    <t>実務研修</t>
  </si>
  <si>
    <t>受講
直後</t>
  </si>
  <si>
    <t xml:space="preserve">受講前 </t>
  </si>
  <si>
    <t>②</t>
  </si>
  <si>
    <t>③</t>
  </si>
  <si>
    <t>④</t>
  </si>
  <si>
    <t>⑤</t>
  </si>
  <si>
    <t>2．受講後（3カ月後程度）</t>
  </si>
  <si>
    <t>■問い合わせ先</t>
  </si>
  <si>
    <t>※受講目標は受講者と管理者で相談して決めてください。</t>
  </si>
  <si>
    <r>
      <t xml:space="preserve">実践
評価
</t>
    </r>
    <r>
      <rPr>
        <sz val="6"/>
        <rFont val="HGPｺﾞｼｯｸM"/>
        <family val="3"/>
      </rPr>
      <t>(3ヶ月後）</t>
    </r>
  </si>
  <si>
    <t>　　　科目毎にシートがあり、学ぶ内容に沿って自己評価を記入します。</t>
  </si>
  <si>
    <t>　　　「受講者」が科目の学習時に感じた事を書き留め、今後の学習方針や取り組みの検討時に見返すためのシートです。</t>
  </si>
  <si>
    <t>　　　科目毎にシートがあり、修了後も関連した内容を書き留め、記録しておきます。</t>
  </si>
  <si>
    <t>科目名</t>
  </si>
  <si>
    <t>専門Ⅱ</t>
  </si>
  <si>
    <t>2-1</t>
  </si>
  <si>
    <t>2-2</t>
  </si>
  <si>
    <t>2-3</t>
  </si>
  <si>
    <t>2-4</t>
  </si>
  <si>
    <t>2-5</t>
  </si>
  <si>
    <t>2-6</t>
  </si>
  <si>
    <t>2-7</t>
  </si>
  <si>
    <t>②-1</t>
  </si>
  <si>
    <t>②-2</t>
  </si>
  <si>
    <t>②-3</t>
  </si>
  <si>
    <t>②-4</t>
  </si>
  <si>
    <t>②-5</t>
  </si>
  <si>
    <t>②-6</t>
  </si>
  <si>
    <t>②-7</t>
  </si>
  <si>
    <t>シート2</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</si>
  <si>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</si>
  <si>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</si>
  <si>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</si>
  <si>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</si>
  <si>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</si>
  <si>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</si>
  <si>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</si>
  <si>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</si>
  <si>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</si>
  <si>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</si>
  <si>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</si>
  <si>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専門研修Ⅱ</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</si>
  <si>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</si>
  <si>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</si>
  <si>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</si>
  <si>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</si>
  <si>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 xml:space="preserve">④ </t>
  </si>
  <si>
    <t>⑤</t>
  </si>
  <si>
    <t>研修記録シート（専門研修課程Ⅱ）　入力フォーマットの説明</t>
  </si>
  <si>
    <t>専門Ⅱ</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</si>
  <si>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</si>
  <si>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</si>
  <si>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</si>
  <si>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</si>
  <si>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</si>
  <si>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</si>
  <si>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</si>
  <si>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</si>
  <si>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</si>
  <si>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</si>
  <si>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</si>
  <si>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</si>
  <si>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⑥</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</si>
  <si>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</si>
  <si>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</si>
  <si>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</si>
  <si>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</si>
  <si>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</si>
  <si>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</si>
  <si>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</si>
  <si>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</si>
  <si>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</si>
  <si>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</si>
  <si>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</si>
  <si>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</si>
  <si>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</si>
  <si>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</si>
  <si>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</si>
  <si>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⑥</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</si>
  <si>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</si>
  <si>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</si>
  <si>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</si>
  <si>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</si>
  <si>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</si>
  <si>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</si>
  <si>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</si>
  <si>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</si>
  <si>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</si>
  <si>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</si>
  <si>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</si>
  <si>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</si>
  <si>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</si>
  <si>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</si>
  <si>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</si>
  <si>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</si>
  <si>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　※研修は自己評価とし、4段階評価で、数字が大きいほど高評価、数字が小さいほど低評価として記入してください。</t>
  </si>
  <si>
    <t>　　【選択肢】　　　4.　できる　　　　　3.　概ねできる　　　　　2.　ほとんどできない　　　　1.　全くできない</t>
  </si>
  <si>
    <t>研修記録シート（専門Ⅱ）　入力フォーマット</t>
  </si>
  <si>
    <t>manp@f-shakyo.or.jp</t>
  </si>
  <si>
    <t>manp@f-shakyo.or.jp</t>
  </si>
  <si>
    <t>福井県社会福祉協議会</t>
  </si>
  <si>
    <t>〒910-8516</t>
  </si>
  <si>
    <t>　福井市光陽2-3-22</t>
  </si>
  <si>
    <t>　　　　　電話　0776-21-2294　　ＦＡＸ　0776-24-4187  E-mail manp@f-shakyo.or.jp</t>
  </si>
  <si>
    <t>※受講者本人が代表者等で上司がいない場合、管理者欄は地域の主任介護支援専門員に相談して記入してもらってください。</t>
  </si>
  <si>
    <t>2-1</t>
  </si>
  <si>
    <t>シート2-1</t>
  </si>
  <si>
    <t>シート2-2-2</t>
  </si>
  <si>
    <t>シート2-2-3</t>
  </si>
  <si>
    <t>シート2-2-4</t>
  </si>
  <si>
    <t>シート2-2-5</t>
  </si>
  <si>
    <t>シート2-2-6</t>
  </si>
  <si>
    <t>シート2-2-7</t>
  </si>
  <si>
    <t>シート3-1</t>
  </si>
  <si>
    <t>シート3-2-1</t>
  </si>
  <si>
    <t>シート3-2-2</t>
  </si>
  <si>
    <t>シート3-2-3</t>
  </si>
  <si>
    <t>シート3-2-4</t>
  </si>
  <si>
    <t>シート3-2-5</t>
  </si>
  <si>
    <t>シート3-2-6</t>
  </si>
  <si>
    <t>シート3-2-7</t>
  </si>
  <si>
    <t>シート2-2-1</t>
  </si>
  <si>
    <t>　②提出時の注意</t>
  </si>
  <si>
    <r>
      <t>福井県</t>
    </r>
    <r>
      <rPr>
        <sz val="11"/>
        <rFont val="ＭＳ Ｐゴシック"/>
        <family val="3"/>
      </rPr>
      <t>介護支援専門員専門研修課程Ⅱ</t>
    </r>
  </si>
  <si>
    <t xml:space="preserve">　　　福井県社会福祉協議会　人材研修課  </t>
  </si>
  <si>
    <t>令和３年度　福井県介護支援専門員専門研修課程Ⅱ</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</si>
</sst>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u val="single"/>
      <sz val="11"/>
      <color indexed="8"/>
      <name val="HGPｺﾞｼｯｸM"/>
      <family val="3"/>
    </font>
    <font>
      <u val="single"/>
      <sz val="12"/>
      <color indexed="12"/>
      <name val="HGPｺﾞｼｯｸM"/>
      <family val="3"/>
    </font>
    <font>
      <sz val="9"/>
      <color indexed="60"/>
      <name val="HGPｺﾞｼｯｸM"/>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u val="single"/>
      <sz val="11"/>
      <color theme="1"/>
      <name val="HGPｺﾞｼｯｸM"/>
      <family val="3"/>
    </font>
    <font>
      <sz val="11"/>
      <color theme="1"/>
      <name val="ＭＳ 明朝"/>
      <family val="1"/>
    </font>
    <font>
      <u val="single"/>
      <sz val="12"/>
      <color theme="10"/>
      <name val="HGPｺﾞｼｯｸM"/>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hair"/>
      <bottom style="hair"/>
    </border>
    <border>
      <left/>
      <right style="hair"/>
      <top style="hair"/>
      <bottom style="thin"/>
    </border>
    <border>
      <left style="hair"/>
      <right style="hair"/>
      <top style="thin"/>
      <bottom style="hair"/>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style="thin">
        <color theme="1"/>
      </left>
      <right/>
      <top style="hair">
        <color theme="1"/>
      </top>
      <bottom style="thin">
        <color theme="1"/>
      </bottom>
    </border>
    <border>
      <left style="thin"/>
      <right style="hair"/>
      <top style="thin"/>
      <bottom>
        <color indexed="63"/>
      </bottom>
    </border>
    <border>
      <left/>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hair"/>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hair">
        <color theme="1"/>
      </left>
      <right>
        <color indexed="63"/>
      </right>
      <top style="hair">
        <color theme="1"/>
      </top>
      <bottom>
        <color indexed="63"/>
      </bottom>
    </border>
    <border>
      <left/>
      <right/>
      <top style="hair">
        <color theme="1"/>
      </top>
      <bottom/>
    </border>
    <border>
      <left style="thin"/>
      <right style="thin"/>
      <top style="hair">
        <color theme="1"/>
      </top>
      <bottom style="hair"/>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style="hair">
        <color theme="1"/>
      </left>
      <right/>
      <top style="hair">
        <color theme="1"/>
      </top>
      <bottom style="hair">
        <color theme="1"/>
      </bottom>
    </border>
    <border>
      <left/>
      <right/>
      <top style="hair">
        <color theme="1"/>
      </top>
      <bottom style="hair">
        <color theme="1"/>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color theme="1"/>
      </left>
      <right style="thin">
        <color theme="1"/>
      </right>
      <top style="hair"/>
      <bottom style="hair">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style="thin">
        <color theme="1"/>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color theme="1"/>
      </left>
      <right style="thin">
        <color theme="1"/>
      </right>
      <top style="hair">
        <color theme="1"/>
      </top>
      <bottom style="thin">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medium">
        <color rgb="FFFF0000"/>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right style="hair">
        <color theme="1"/>
      </right>
      <top style="hair">
        <color theme="1"/>
      </top>
      <bottom style="hair">
        <color theme="1"/>
      </bottom>
    </border>
    <border>
      <left style="medium">
        <color rgb="FFFF0000"/>
      </left>
      <right/>
      <top style="hair">
        <color theme="1"/>
      </top>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right style="thin"/>
      <top/>
      <bottom style="hair"/>
    </border>
    <border>
      <left/>
      <right style="thin"/>
      <top style="hair"/>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medium">
        <color rgb="FFFF0000"/>
      </right>
      <top style="medium">
        <color rgb="FFFF0000"/>
      </top>
      <bottom style="hair">
        <color theme="1"/>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color indexed="63"/>
      </left>
      <right style="thin"/>
      <top style="hair">
        <color theme="1"/>
      </top>
      <bottom style="hair">
        <color theme="1"/>
      </bottom>
    </border>
    <border>
      <left/>
      <right style="hair">
        <color theme="1"/>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style="thin">
        <color theme="1"/>
      </right>
      <top style="hair"/>
      <bottom style="hair"/>
    </border>
    <border>
      <left style="thin">
        <color theme="1"/>
      </left>
      <right style="medium">
        <color rgb="FFFF0000"/>
      </right>
      <top style="hair"/>
      <bottom style="hair"/>
    </border>
    <border>
      <left style="thin">
        <color theme="1"/>
      </left>
      <right/>
      <top style="hair"/>
      <bottom style="medium">
        <color rgb="FFFF0000"/>
      </bottom>
    </border>
    <border>
      <left/>
      <right/>
      <top style="hair"/>
      <bottom style="medium">
        <color rgb="FFFF0000"/>
      </bottom>
    </border>
    <border>
      <left/>
      <right style="hair">
        <color theme="1"/>
      </right>
      <top style="hair"/>
      <bottom style="medium">
        <color rgb="FFFF0000"/>
      </bottom>
    </border>
    <border>
      <left style="medium">
        <color rgb="FFFF0000"/>
      </left>
      <right/>
      <top style="hair"/>
      <bottom style="medium">
        <color rgb="FFFF0000"/>
      </bottom>
    </border>
    <border>
      <left/>
      <right style="thin">
        <color theme="1"/>
      </right>
      <top style="hair"/>
      <bottom style="medium">
        <color rgb="FFFF0000"/>
      </bottom>
    </border>
    <border>
      <left style="thin">
        <color theme="1"/>
      </left>
      <right/>
      <top style="hair"/>
      <bottom style="hair"/>
    </border>
    <border>
      <left/>
      <right style="hair">
        <color theme="1"/>
      </right>
      <top style="hair"/>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hair">
        <color theme="1"/>
      </right>
      <top style="medium">
        <color rgb="FFFF0000"/>
      </top>
      <bottom style="hair"/>
    </border>
    <border>
      <left style="medium">
        <color rgb="FFFF0000"/>
      </left>
      <right style="hair">
        <color theme="1"/>
      </right>
      <top style="hair"/>
      <bottom style="medium">
        <color rgb="FFFF0000"/>
      </bottom>
    </border>
    <border>
      <left style="hair">
        <color theme="1"/>
      </left>
      <right style="hair">
        <color theme="1"/>
      </right>
      <top style="hair"/>
      <bottom style="medium">
        <color rgb="FFFF0000"/>
      </bottom>
    </border>
    <border>
      <left style="hair">
        <color theme="1"/>
      </left>
      <right/>
      <top style="hair"/>
      <bottom style="medium">
        <color rgb="FFFF0000"/>
      </bottom>
    </border>
    <border>
      <left style="thin">
        <color theme="1"/>
      </left>
      <right style="hair">
        <color theme="1"/>
      </right>
      <top style="hair"/>
      <bottom style="medium">
        <color rgb="FFFF0000"/>
      </bottom>
    </border>
    <border>
      <left style="medium">
        <color rgb="FFFF0000"/>
      </left>
      <right style="hair">
        <color theme="1"/>
      </right>
      <top style="hair"/>
      <bottom style="hair"/>
    </border>
    <border>
      <left style="hair">
        <color theme="1"/>
      </left>
      <right style="hair">
        <color theme="1"/>
      </right>
      <top style="hair"/>
      <bottom style="hair"/>
    </border>
    <border>
      <left style="hair">
        <color theme="1"/>
      </left>
      <right/>
      <top style="hair"/>
      <bottom style="hair"/>
    </border>
    <border>
      <left style="thin">
        <color theme="1"/>
      </left>
      <right style="hair">
        <color theme="1"/>
      </right>
      <top style="hair"/>
      <bottom style="hair"/>
    </border>
    <border>
      <left/>
      <right style="medium">
        <color rgb="FFFF0000"/>
      </right>
      <top style="hair">
        <color theme="1"/>
      </top>
      <bottom style="hair">
        <color theme="1"/>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color theme="1"/>
      </left>
      <right style="medium">
        <color rgb="FFFF0000"/>
      </right>
      <top style="hair">
        <color theme="1"/>
      </top>
      <bottom style="hair"/>
    </border>
    <border>
      <left/>
      <right style="hair">
        <color theme="1"/>
      </right>
      <top>
        <color indexed="63"/>
      </top>
      <bottom style="medium">
        <color rgb="FFFF0000"/>
      </bottom>
    </border>
    <border>
      <left style="thin">
        <color theme="1"/>
      </left>
      <right style="thin">
        <color theme="1"/>
      </right>
      <top/>
      <bottom style="medium">
        <color rgb="FFFF0000"/>
      </bottom>
    </border>
    <border>
      <left style="thin">
        <color theme="1"/>
      </left>
      <right style="medium">
        <color rgb="FFFF0000"/>
      </right>
      <top/>
      <bottom style="medium">
        <color rgb="FFFF0000"/>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right style="thin">
        <color theme="1"/>
      </right>
      <top/>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thin">
        <color theme="1"/>
      </left>
      <right style="thin">
        <color theme="1"/>
      </right>
      <top/>
      <bottom>
        <color indexed="63"/>
      </bottom>
    </border>
    <border>
      <left style="thin">
        <color theme="1"/>
      </left>
      <right style="medium">
        <color rgb="FFFF0000"/>
      </right>
      <top/>
      <bottom>
        <color indexed="63"/>
      </bottom>
    </border>
    <border>
      <left style="thin">
        <color theme="1"/>
      </left>
      <right style="medium">
        <color rgb="FFFF0000"/>
      </right>
      <top style="hair"/>
      <bottom style="hair">
        <color theme="1"/>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right style="hair"/>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630">
    <xf numFmtId="0" fontId="0" fillId="0" borderId="0" xfId="0" applyFont="1" applyAlignment="1">
      <alignment vertical="center"/>
    </xf>
    <xf numFmtId="0" fontId="0" fillId="33" borderId="0" xfId="0" applyFill="1" applyAlignment="1" applyProtection="1">
      <alignment vertical="center"/>
      <protection/>
    </xf>
    <xf numFmtId="0" fontId="6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9"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0" fillId="0" borderId="0" xfId="0" applyFont="1" applyFill="1" applyAlignment="1" applyProtection="1">
      <alignment vertical="center"/>
      <protection/>
    </xf>
    <xf numFmtId="0" fontId="0" fillId="0" borderId="0" xfId="0" applyFill="1" applyAlignment="1" applyProtection="1">
      <alignment vertical="center"/>
      <protection/>
    </xf>
    <xf numFmtId="0" fontId="71"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72" fillId="0" borderId="0" xfId="0" applyFont="1" applyBorder="1" applyAlignment="1">
      <alignment horizontal="center" vertical="center"/>
    </xf>
    <xf numFmtId="0" fontId="73" fillId="0" borderId="0" xfId="0" applyFont="1" applyBorder="1" applyAlignment="1">
      <alignment vertical="center"/>
    </xf>
    <xf numFmtId="0" fontId="0" fillId="0" borderId="19" xfId="0" applyBorder="1" applyAlignment="1" applyProtection="1">
      <alignment horizontal="center" vertical="center" shrinkToFit="1"/>
      <protection/>
    </xf>
    <xf numFmtId="0" fontId="74" fillId="0" borderId="0" xfId="0" applyFont="1" applyAlignment="1">
      <alignment vertical="center"/>
    </xf>
    <xf numFmtId="0" fontId="74"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51" fillId="34" borderId="19" xfId="0" applyFont="1" applyFill="1" applyBorder="1" applyAlignment="1">
      <alignment horizontal="center" vertical="center"/>
    </xf>
    <xf numFmtId="0" fontId="51" fillId="34" borderId="19" xfId="0" applyFont="1" applyFill="1" applyBorder="1" applyAlignment="1">
      <alignment vertical="center"/>
    </xf>
    <xf numFmtId="0" fontId="51" fillId="34" borderId="22" xfId="0" applyFont="1" applyFill="1" applyBorder="1" applyAlignment="1">
      <alignment horizontal="center" vertical="center"/>
    </xf>
    <xf numFmtId="0" fontId="51" fillId="34" borderId="16" xfId="0" applyFont="1" applyFill="1" applyBorder="1" applyAlignment="1">
      <alignment horizontal="center" vertical="center"/>
    </xf>
    <xf numFmtId="0" fontId="51" fillId="34" borderId="23" xfId="0" applyFont="1" applyFill="1" applyBorder="1" applyAlignment="1">
      <alignment horizontal="center" vertical="center"/>
    </xf>
    <xf numFmtId="0" fontId="51" fillId="34" borderId="23" xfId="0" applyFont="1" applyFill="1" applyBorder="1" applyAlignment="1">
      <alignment horizontal="center" vertical="center" wrapText="1"/>
    </xf>
    <xf numFmtId="0" fontId="51" fillId="34" borderId="17" xfId="0" applyFont="1" applyFill="1" applyBorder="1" applyAlignment="1">
      <alignment horizontal="center" vertical="center"/>
    </xf>
    <xf numFmtId="0" fontId="51" fillId="34" borderId="22" xfId="0" applyFont="1" applyFill="1" applyBorder="1" applyAlignment="1">
      <alignment horizontal="center" vertical="center" wrapText="1"/>
    </xf>
    <xf numFmtId="0" fontId="51" fillId="34" borderId="16"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72" fillId="0" borderId="0" xfId="0" applyFont="1" applyBorder="1" applyAlignment="1">
      <alignment horizontal="center" vertical="center"/>
    </xf>
    <xf numFmtId="14" fontId="72" fillId="0" borderId="0" xfId="0" applyNumberFormat="1" applyFont="1" applyBorder="1" applyAlignment="1">
      <alignment horizontal="center" vertical="center"/>
    </xf>
    <xf numFmtId="0" fontId="72" fillId="0" borderId="0" xfId="0" applyFont="1" applyBorder="1" applyAlignment="1">
      <alignment vertical="center"/>
    </xf>
    <xf numFmtId="0" fontId="75" fillId="0" borderId="0" xfId="0" applyFont="1" applyBorder="1" applyAlignment="1">
      <alignment vertical="center"/>
    </xf>
    <xf numFmtId="0" fontId="71" fillId="0" borderId="0" xfId="0" applyFont="1" applyFill="1" applyBorder="1" applyAlignment="1" applyProtection="1">
      <alignment vertical="center"/>
      <protection/>
    </xf>
    <xf numFmtId="0" fontId="71" fillId="0" borderId="0" xfId="0" applyFont="1" applyFill="1" applyAlignment="1" applyProtection="1">
      <alignment vertical="center"/>
      <protection/>
    </xf>
    <xf numFmtId="0" fontId="76" fillId="0" borderId="0" xfId="0" applyFont="1" applyFill="1" applyAlignment="1" applyProtection="1">
      <alignment vertical="center"/>
      <protection/>
    </xf>
    <xf numFmtId="0" fontId="76" fillId="0" borderId="0" xfId="0" applyFont="1" applyAlignment="1" applyProtection="1">
      <alignment vertical="center"/>
      <protection/>
    </xf>
    <xf numFmtId="14" fontId="72" fillId="0" borderId="24" xfId="0" applyNumberFormat="1" applyFont="1" applyBorder="1" applyAlignment="1">
      <alignment horizontal="center" vertical="center"/>
    </xf>
    <xf numFmtId="176" fontId="72" fillId="0" borderId="24" xfId="0" applyNumberFormat="1" applyFont="1" applyBorder="1" applyAlignment="1">
      <alignment horizontal="center" vertical="center"/>
    </xf>
    <xf numFmtId="176" fontId="72" fillId="0" borderId="24" xfId="0" applyNumberFormat="1" applyFont="1" applyBorder="1" applyAlignment="1">
      <alignment horizontal="center" vertical="center"/>
    </xf>
    <xf numFmtId="0" fontId="72" fillId="0" borderId="24" xfId="0" applyFont="1" applyBorder="1" applyAlignment="1">
      <alignment vertical="center" shrinkToFit="1"/>
    </xf>
    <xf numFmtId="0" fontId="72" fillId="0" borderId="24" xfId="0" applyFont="1" applyBorder="1" applyAlignment="1">
      <alignment horizontal="center" vertical="center"/>
    </xf>
    <xf numFmtId="0" fontId="72" fillId="0" borderId="24" xfId="0" applyFont="1" applyBorder="1" applyAlignment="1">
      <alignment vertical="center"/>
    </xf>
    <xf numFmtId="0" fontId="72" fillId="0" borderId="24" xfId="0" applyFont="1" applyBorder="1" applyAlignment="1">
      <alignment horizontal="center" vertical="center" shrinkToFit="1"/>
    </xf>
    <xf numFmtId="0" fontId="72" fillId="0" borderId="24" xfId="0" applyFont="1" applyBorder="1" applyAlignment="1">
      <alignment horizontal="left" vertical="center" shrinkToFit="1"/>
    </xf>
    <xf numFmtId="0" fontId="55" fillId="28" borderId="25" xfId="43" applyFill="1" applyBorder="1" applyAlignment="1" applyProtection="1">
      <alignment horizontal="center" vertical="center"/>
      <protection/>
    </xf>
    <xf numFmtId="0" fontId="55" fillId="28" borderId="15" xfId="43" applyFill="1" applyBorder="1" applyAlignment="1" applyProtection="1">
      <alignment horizontal="center" vertical="center"/>
      <protection/>
    </xf>
    <xf numFmtId="0" fontId="55" fillId="28" borderId="23" xfId="43" applyFill="1" applyBorder="1" applyAlignment="1" applyProtection="1">
      <alignment horizontal="center" vertical="center"/>
      <protection/>
    </xf>
    <xf numFmtId="0" fontId="55" fillId="28" borderId="17" xfId="43" applyFill="1" applyBorder="1" applyAlignment="1" applyProtection="1">
      <alignment horizontal="center" vertical="center"/>
      <protection/>
    </xf>
    <xf numFmtId="0" fontId="72" fillId="28" borderId="18" xfId="0" applyFont="1" applyFill="1" applyBorder="1" applyAlignment="1">
      <alignment horizontal="center" vertical="center" shrinkToFit="1"/>
    </xf>
    <xf numFmtId="0" fontId="72" fillId="28" borderId="16" xfId="0" applyFont="1" applyFill="1" applyBorder="1" applyAlignment="1">
      <alignment horizontal="center" vertical="center" shrinkToFit="1"/>
    </xf>
    <xf numFmtId="0" fontId="72" fillId="28" borderId="23" xfId="0" applyFont="1" applyFill="1" applyBorder="1" applyAlignment="1">
      <alignment horizontal="center" vertical="center" shrinkToFit="1"/>
    </xf>
    <xf numFmtId="0" fontId="72" fillId="28" borderId="23" xfId="0" applyFont="1" applyFill="1" applyBorder="1" applyAlignment="1">
      <alignment vertical="center" shrinkToFit="1"/>
    </xf>
    <xf numFmtId="0" fontId="72" fillId="28" borderId="17" xfId="0" applyFont="1" applyFill="1" applyBorder="1" applyAlignment="1">
      <alignment horizontal="center" vertical="center" shrinkToFit="1"/>
    </xf>
    <xf numFmtId="0" fontId="51" fillId="34" borderId="26" xfId="0" applyFont="1" applyFill="1" applyBorder="1" applyAlignment="1">
      <alignment horizontal="center" vertical="center" wrapText="1"/>
    </xf>
    <xf numFmtId="0" fontId="51" fillId="34" borderId="27" xfId="0" applyFont="1" applyFill="1" applyBorder="1" applyAlignment="1">
      <alignment horizontal="center" vertical="center" wrapText="1"/>
    </xf>
    <xf numFmtId="0" fontId="74" fillId="0" borderId="0" xfId="0" applyFont="1" applyAlignment="1" applyProtection="1">
      <alignment vertical="center"/>
      <protection/>
    </xf>
    <xf numFmtId="0" fontId="77" fillId="0" borderId="0" xfId="0" applyFont="1" applyAlignment="1" applyProtection="1">
      <alignment vertical="center"/>
      <protection/>
    </xf>
    <xf numFmtId="0" fontId="74" fillId="0" borderId="0" xfId="0" applyFont="1" applyFill="1" applyAlignment="1" applyProtection="1">
      <alignment vertical="center"/>
      <protection/>
    </xf>
    <xf numFmtId="0" fontId="78" fillId="0" borderId="0" xfId="0" applyFont="1" applyAlignment="1" applyProtection="1">
      <alignment vertical="center" wrapText="1"/>
      <protection/>
    </xf>
    <xf numFmtId="0" fontId="78" fillId="0" borderId="0" xfId="0" applyFont="1" applyFill="1" applyAlignment="1" applyProtection="1">
      <alignment vertical="center" wrapText="1"/>
      <protection/>
    </xf>
    <xf numFmtId="0" fontId="74" fillId="0" borderId="28" xfId="0" applyFont="1" applyBorder="1" applyAlignment="1" applyProtection="1">
      <alignment vertical="center"/>
      <protection/>
    </xf>
    <xf numFmtId="0" fontId="74" fillId="0" borderId="24" xfId="0" applyFont="1" applyBorder="1" applyAlignment="1" applyProtection="1">
      <alignment vertical="center"/>
      <protection/>
    </xf>
    <xf numFmtId="0" fontId="74" fillId="0" borderId="29" xfId="0" applyFont="1" applyBorder="1" applyAlignment="1" applyProtection="1">
      <alignment vertical="center"/>
      <protection/>
    </xf>
    <xf numFmtId="0" fontId="74" fillId="0" borderId="0" xfId="0" applyFont="1" applyAlignment="1" applyProtection="1">
      <alignment vertical="center" shrinkToFit="1"/>
      <protection/>
    </xf>
    <xf numFmtId="0" fontId="79" fillId="0" borderId="30" xfId="0" applyFont="1" applyBorder="1" applyAlignment="1" applyProtection="1">
      <alignment vertical="center"/>
      <protection/>
    </xf>
    <xf numFmtId="0" fontId="74" fillId="0" borderId="30" xfId="0" applyFont="1" applyBorder="1" applyAlignment="1" applyProtection="1">
      <alignment vertical="center"/>
      <protection/>
    </xf>
    <xf numFmtId="0" fontId="74" fillId="0" borderId="31" xfId="0" applyFont="1" applyBorder="1" applyAlignment="1" applyProtection="1">
      <alignment vertical="center"/>
      <protection/>
    </xf>
    <xf numFmtId="0" fontId="78" fillId="33" borderId="0" xfId="0" applyFont="1" applyFill="1" applyBorder="1" applyAlignment="1" applyProtection="1">
      <alignment horizontal="center" vertical="center"/>
      <protection/>
    </xf>
    <xf numFmtId="0" fontId="78" fillId="33" borderId="32" xfId="0" applyFont="1" applyFill="1" applyBorder="1" applyAlignment="1" applyProtection="1">
      <alignment horizontal="center" vertical="center"/>
      <protection/>
    </xf>
    <xf numFmtId="0" fontId="78" fillId="0" borderId="0" xfId="0" applyFont="1" applyAlignment="1" applyProtection="1">
      <alignment vertical="center"/>
      <protection/>
    </xf>
    <xf numFmtId="0" fontId="78" fillId="33" borderId="0" xfId="0" applyFont="1" applyFill="1" applyAlignment="1" applyProtection="1">
      <alignment horizontal="center" vertical="center"/>
      <protection/>
    </xf>
    <xf numFmtId="0" fontId="74" fillId="0" borderId="0" xfId="0" applyFont="1" applyFill="1" applyBorder="1" applyAlignment="1" applyProtection="1">
      <alignment horizontal="center" vertical="center" shrinkToFit="1"/>
      <protection/>
    </xf>
    <xf numFmtId="0" fontId="74" fillId="0" borderId="0" xfId="0" applyFont="1" applyFill="1" applyBorder="1" applyAlignment="1" applyProtection="1">
      <alignment vertical="center"/>
      <protection/>
    </xf>
    <xf numFmtId="0" fontId="78" fillId="0" borderId="0" xfId="0" applyFont="1" applyFill="1" applyBorder="1" applyAlignment="1" applyProtection="1">
      <alignment vertical="center"/>
      <protection/>
    </xf>
    <xf numFmtId="0" fontId="78" fillId="0" borderId="0" xfId="0" applyFont="1" applyFill="1" applyBorder="1" applyAlignment="1" applyProtection="1">
      <alignment horizontal="center" vertical="center"/>
      <protection/>
    </xf>
    <xf numFmtId="0" fontId="78" fillId="0" borderId="33" xfId="0" applyFont="1" applyFill="1" applyBorder="1" applyAlignment="1" applyProtection="1">
      <alignment horizontal="center" vertical="center"/>
      <protection/>
    </xf>
    <xf numFmtId="0" fontId="78" fillId="0" borderId="0" xfId="0" applyFont="1" applyFill="1" applyBorder="1" applyAlignment="1" applyProtection="1">
      <alignment horizontal="right" vertical="center"/>
      <protection/>
    </xf>
    <xf numFmtId="0" fontId="74" fillId="0" borderId="18" xfId="0" applyFont="1" applyBorder="1" applyAlignment="1" applyProtection="1">
      <alignment horizontal="center" vertical="center" shrinkToFit="1"/>
      <protection/>
    </xf>
    <xf numFmtId="0" fontId="74" fillId="0" borderId="34" xfId="0" applyFont="1" applyBorder="1" applyAlignment="1" applyProtection="1">
      <alignment horizontal="center" vertical="center" shrinkToFit="1"/>
      <protection/>
    </xf>
    <xf numFmtId="20" fontId="74" fillId="0" borderId="19" xfId="0" applyNumberFormat="1" applyFont="1" applyBorder="1" applyAlignment="1" applyProtection="1">
      <alignment vertical="center" shrinkToFit="1"/>
      <protection/>
    </xf>
    <xf numFmtId="0" fontId="74" fillId="0" borderId="16" xfId="0" applyFont="1" applyBorder="1" applyAlignment="1" applyProtection="1">
      <alignment horizontal="center" vertical="center" shrinkToFit="1"/>
      <protection/>
    </xf>
    <xf numFmtId="0" fontId="74" fillId="0" borderId="17" xfId="0" applyFont="1" applyBorder="1" applyAlignment="1" applyProtection="1">
      <alignment horizontal="center" vertical="center" shrinkToFit="1"/>
      <protection/>
    </xf>
    <xf numFmtId="0" fontId="74" fillId="0" borderId="17" xfId="0" applyFont="1" applyFill="1" applyBorder="1" applyAlignment="1" applyProtection="1">
      <alignment horizontal="center" vertical="center" shrinkToFit="1"/>
      <protection/>
    </xf>
    <xf numFmtId="0" fontId="74" fillId="0" borderId="16" xfId="0" applyFont="1" applyFill="1" applyBorder="1" applyAlignment="1" applyProtection="1">
      <alignment horizontal="center" vertical="center" shrinkToFit="1"/>
      <protection/>
    </xf>
    <xf numFmtId="0" fontId="74" fillId="0" borderId="19" xfId="0" applyFont="1" applyBorder="1" applyAlignment="1" applyProtection="1">
      <alignment horizontal="center" vertical="center" shrinkToFit="1"/>
      <protection/>
    </xf>
    <xf numFmtId="0" fontId="4" fillId="0" borderId="35" xfId="0" applyFont="1" applyFill="1" applyBorder="1" applyAlignment="1">
      <alignment horizontal="center" vertical="center" wrapText="1" readingOrder="1"/>
    </xf>
    <xf numFmtId="0" fontId="74" fillId="0" borderId="21" xfId="0" applyFont="1" applyBorder="1" applyAlignment="1" applyProtection="1">
      <alignment horizontal="center" vertical="center" shrinkToFit="1"/>
      <protection/>
    </xf>
    <xf numFmtId="20" fontId="74" fillId="0" borderId="20" xfId="0" applyNumberFormat="1" applyFont="1" applyBorder="1" applyAlignment="1" applyProtection="1">
      <alignment horizontal="center" vertical="center" shrinkToFit="1"/>
      <protection/>
    </xf>
    <xf numFmtId="0" fontId="74" fillId="0" borderId="21" xfId="0" applyFont="1" applyBorder="1" applyAlignment="1" applyProtection="1">
      <alignment vertical="center" shrinkToFit="1"/>
      <protection/>
    </xf>
    <xf numFmtId="0" fontId="74" fillId="0" borderId="10" xfId="0" applyFont="1" applyBorder="1" applyAlignment="1" applyProtection="1">
      <alignment vertical="center" shrinkToFit="1"/>
      <protection/>
    </xf>
    <xf numFmtId="0" fontId="74" fillId="0" borderId="11" xfId="0" applyFont="1" applyBorder="1" applyAlignment="1" applyProtection="1">
      <alignment horizontal="center" vertical="center" shrinkToFit="1"/>
      <protection/>
    </xf>
    <xf numFmtId="0" fontId="74" fillId="0" borderId="12" xfId="0" applyFont="1" applyBorder="1" applyAlignment="1" applyProtection="1">
      <alignment vertical="center" shrinkToFit="1"/>
      <protection/>
    </xf>
    <xf numFmtId="0" fontId="74" fillId="0" borderId="13" xfId="0" applyFont="1" applyBorder="1" applyAlignment="1" applyProtection="1">
      <alignment vertical="center" shrinkToFit="1"/>
      <protection/>
    </xf>
    <xf numFmtId="0" fontId="74" fillId="0" borderId="22" xfId="0" applyFont="1" applyBorder="1" applyAlignment="1" applyProtection="1">
      <alignment horizontal="center" vertical="center" shrinkToFit="1"/>
      <protection/>
    </xf>
    <xf numFmtId="0" fontId="74" fillId="0" borderId="11" xfId="0" applyFont="1" applyBorder="1" applyAlignment="1" applyProtection="1">
      <alignment vertical="center" shrinkToFit="1"/>
      <protection/>
    </xf>
    <xf numFmtId="0" fontId="74" fillId="0" borderId="20" xfId="0" applyFont="1" applyBorder="1" applyAlignment="1" applyProtection="1">
      <alignment vertical="center" shrinkToFit="1"/>
      <protection/>
    </xf>
    <xf numFmtId="0" fontId="74" fillId="0" borderId="14" xfId="0" applyFont="1" applyBorder="1" applyAlignment="1" applyProtection="1">
      <alignment vertical="center" shrinkToFit="1"/>
      <protection/>
    </xf>
    <xf numFmtId="0" fontId="74" fillId="0" borderId="15" xfId="0" applyFont="1" applyBorder="1" applyAlignment="1" applyProtection="1">
      <alignment horizontal="center" vertical="center" shrinkToFit="1"/>
      <protection/>
    </xf>
    <xf numFmtId="0" fontId="74" fillId="0" borderId="15" xfId="0" applyFont="1" applyBorder="1" applyAlignment="1" applyProtection="1">
      <alignment vertical="center" shrinkToFit="1"/>
      <protection/>
    </xf>
    <xf numFmtId="0" fontId="74" fillId="0" borderId="22" xfId="0" applyFont="1" applyBorder="1" applyAlignment="1" applyProtection="1">
      <alignment vertical="center" shrinkToFit="1"/>
      <protection/>
    </xf>
    <xf numFmtId="0" fontId="74" fillId="0" borderId="16" xfId="0" applyFont="1" applyBorder="1" applyAlignment="1" applyProtection="1">
      <alignment vertical="center" shrinkToFit="1"/>
      <protection/>
    </xf>
    <xf numFmtId="0" fontId="74" fillId="0" borderId="17" xfId="0" applyFont="1" applyBorder="1" applyAlignment="1" applyProtection="1">
      <alignment vertical="center" shrinkToFit="1"/>
      <protection/>
    </xf>
    <xf numFmtId="0" fontId="74" fillId="0" borderId="0" xfId="0" applyFont="1" applyBorder="1" applyAlignment="1" applyProtection="1">
      <alignment vertical="center" shrinkToFit="1"/>
      <protection/>
    </xf>
    <xf numFmtId="0" fontId="4" fillId="0" borderId="35" xfId="0" applyFont="1" applyFill="1" applyBorder="1" applyAlignment="1">
      <alignment horizontal="center" vertical="center" wrapText="1"/>
    </xf>
    <xf numFmtId="0" fontId="80" fillId="0" borderId="0" xfId="0" applyFont="1" applyFill="1" applyAlignment="1" applyProtection="1">
      <alignment vertical="center"/>
      <protection/>
    </xf>
    <xf numFmtId="0" fontId="74" fillId="0" borderId="0" xfId="0" applyFont="1" applyFill="1" applyAlignment="1" applyProtection="1">
      <alignment vertical="center"/>
      <protection/>
    </xf>
    <xf numFmtId="0" fontId="4" fillId="0" borderId="35" xfId="0" applyFont="1" applyFill="1" applyBorder="1" applyAlignment="1" applyProtection="1">
      <alignment horizontal="center" vertical="center" wrapText="1"/>
      <protection/>
    </xf>
    <xf numFmtId="0" fontId="79" fillId="0" borderId="0" xfId="0" applyFont="1" applyAlignment="1" applyProtection="1">
      <alignment vertical="center"/>
      <protection/>
    </xf>
    <xf numFmtId="0" fontId="78" fillId="33" borderId="0" xfId="0" applyFont="1" applyFill="1" applyBorder="1" applyAlignment="1" applyProtection="1">
      <alignment vertical="center"/>
      <protection/>
    </xf>
    <xf numFmtId="0" fontId="78" fillId="33" borderId="0" xfId="0" applyFont="1" applyFill="1" applyBorder="1" applyAlignment="1" applyProtection="1">
      <alignment vertical="center"/>
      <protection/>
    </xf>
    <xf numFmtId="0" fontId="74" fillId="0" borderId="18" xfId="0" applyFont="1" applyBorder="1" applyAlignment="1" applyProtection="1">
      <alignment horizontal="center" vertical="center"/>
      <protection/>
    </xf>
    <xf numFmtId="0" fontId="74" fillId="0" borderId="36" xfId="0" applyFont="1" applyBorder="1" applyAlignment="1" applyProtection="1">
      <alignment vertical="center"/>
      <protection/>
    </xf>
    <xf numFmtId="0" fontId="74" fillId="0" borderId="19" xfId="0" applyFont="1" applyBorder="1" applyAlignment="1" applyProtection="1">
      <alignment vertical="center"/>
      <protection/>
    </xf>
    <xf numFmtId="0" fontId="78" fillId="0" borderId="0" xfId="0" applyFont="1" applyFill="1" applyBorder="1" applyAlignment="1" applyProtection="1">
      <alignment vertical="center"/>
      <protection/>
    </xf>
    <xf numFmtId="0" fontId="74" fillId="0" borderId="37" xfId="0" applyFont="1" applyFill="1" applyBorder="1" applyAlignment="1" applyProtection="1">
      <alignment horizontal="center" vertical="center"/>
      <protection/>
    </xf>
    <xf numFmtId="0" fontId="74" fillId="0" borderId="38" xfId="0" applyFont="1" applyFill="1" applyBorder="1" applyAlignment="1" applyProtection="1">
      <alignment vertical="center"/>
      <protection/>
    </xf>
    <xf numFmtId="0" fontId="74" fillId="0" borderId="21" xfId="0" applyFont="1" applyFill="1" applyBorder="1" applyAlignment="1" applyProtection="1">
      <alignment vertical="center"/>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vertical="center"/>
      <protection/>
    </xf>
    <xf numFmtId="0" fontId="74" fillId="0" borderId="21" xfId="0" applyFont="1" applyBorder="1" applyAlignment="1" applyProtection="1">
      <alignment vertical="center"/>
      <protection/>
    </xf>
    <xf numFmtId="0" fontId="78" fillId="0" borderId="39" xfId="0" applyFont="1" applyFill="1" applyBorder="1" applyAlignment="1" applyProtection="1">
      <alignment vertical="center"/>
      <protection/>
    </xf>
    <xf numFmtId="0" fontId="78" fillId="0" borderId="39" xfId="0" applyFont="1" applyFill="1" applyBorder="1" applyAlignment="1" applyProtection="1">
      <alignment vertical="center"/>
      <protection/>
    </xf>
    <xf numFmtId="0" fontId="74" fillId="0" borderId="19" xfId="0" applyFont="1" applyBorder="1" applyAlignment="1" applyProtection="1">
      <alignment horizontal="center" vertical="center"/>
      <protection/>
    </xf>
    <xf numFmtId="0" fontId="74" fillId="0" borderId="20" xfId="0" applyFont="1" applyBorder="1" applyAlignment="1" applyProtection="1">
      <alignment vertical="center"/>
      <protection/>
    </xf>
    <xf numFmtId="0" fontId="74" fillId="0" borderId="22"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22" xfId="0" applyFont="1" applyFill="1" applyBorder="1" applyAlignment="1" applyProtection="1">
      <alignment vertical="center"/>
      <protection/>
    </xf>
    <xf numFmtId="0" fontId="78" fillId="0" borderId="0" xfId="0" applyFont="1" applyFill="1" applyAlignment="1" applyProtection="1">
      <alignment vertical="center"/>
      <protection/>
    </xf>
    <xf numFmtId="0" fontId="78" fillId="0" borderId="0" xfId="0" applyFont="1" applyBorder="1" applyAlignment="1" applyProtection="1">
      <alignment vertical="center"/>
      <protection/>
    </xf>
    <xf numFmtId="0" fontId="78" fillId="0" borderId="12" xfId="0" applyFont="1" applyBorder="1" applyAlignment="1" applyProtection="1">
      <alignment horizontal="center" vertical="center"/>
      <protection/>
    </xf>
    <xf numFmtId="0" fontId="78" fillId="0" borderId="14" xfId="0" applyFont="1" applyBorder="1" applyAlignment="1" applyProtection="1">
      <alignment horizontal="center" vertical="center"/>
      <protection/>
    </xf>
    <xf numFmtId="0" fontId="78" fillId="0" borderId="16"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74" fillId="0" borderId="14" xfId="0" applyFont="1" applyBorder="1" applyAlignment="1" applyProtection="1">
      <alignment horizontal="center" vertical="center"/>
      <protection/>
    </xf>
    <xf numFmtId="0" fontId="74" fillId="0" borderId="16" xfId="0" applyFont="1" applyBorder="1" applyAlignment="1" applyProtection="1">
      <alignment horizontal="center" vertical="center"/>
      <protection/>
    </xf>
    <xf numFmtId="0" fontId="74" fillId="0" borderId="0" xfId="0" applyFont="1" applyAlignment="1" applyProtection="1">
      <alignment vertical="center"/>
      <protection hidden="1" locked="0"/>
    </xf>
    <xf numFmtId="0" fontId="74" fillId="0" borderId="0" xfId="0" applyFont="1" applyAlignment="1" applyProtection="1">
      <alignment vertical="center"/>
      <protection locked="0"/>
    </xf>
    <xf numFmtId="0" fontId="78" fillId="0" borderId="0" xfId="0" applyFont="1" applyAlignment="1" applyProtection="1">
      <alignment vertical="center"/>
      <protection locked="0"/>
    </xf>
    <xf numFmtId="0" fontId="80" fillId="28" borderId="40" xfId="0" applyFont="1" applyFill="1" applyBorder="1" applyAlignment="1" applyProtection="1">
      <alignment horizontal="center" vertical="center" shrinkToFit="1"/>
      <protection/>
    </xf>
    <xf numFmtId="14" fontId="72" fillId="28" borderId="25" xfId="0" applyNumberFormat="1" applyFont="1" applyFill="1" applyBorder="1" applyAlignment="1">
      <alignment vertical="center" shrinkToFit="1"/>
    </xf>
    <xf numFmtId="0" fontId="72" fillId="28" borderId="14" xfId="0" applyFont="1" applyFill="1" applyBorder="1" applyAlignment="1">
      <alignment horizontal="center" vertical="center"/>
    </xf>
    <xf numFmtId="0" fontId="72" fillId="28" borderId="25" xfId="0" applyFont="1" applyFill="1" applyBorder="1" applyAlignment="1">
      <alignment horizontal="center" vertical="center"/>
    </xf>
    <xf numFmtId="14" fontId="72" fillId="28" borderId="25" xfId="0" applyNumberFormat="1" applyFont="1" applyFill="1" applyBorder="1" applyAlignment="1">
      <alignment horizontal="center" vertical="center"/>
    </xf>
    <xf numFmtId="176" fontId="72" fillId="28" borderId="25" xfId="0" applyNumberFormat="1" applyFont="1" applyFill="1" applyBorder="1" applyAlignment="1">
      <alignment horizontal="center" vertical="center"/>
    </xf>
    <xf numFmtId="0" fontId="72" fillId="28" borderId="25" xfId="0" applyFont="1" applyFill="1" applyBorder="1" applyAlignment="1">
      <alignment vertical="center" shrinkToFit="1"/>
    </xf>
    <xf numFmtId="0" fontId="72" fillId="28" borderId="25" xfId="0" applyFont="1" applyFill="1" applyBorder="1" applyAlignment="1">
      <alignment vertical="center"/>
    </xf>
    <xf numFmtId="0" fontId="72" fillId="28" borderId="25" xfId="0" applyFont="1" applyFill="1" applyBorder="1" applyAlignment="1">
      <alignment horizontal="center" vertical="center" shrinkToFit="1"/>
    </xf>
    <xf numFmtId="0" fontId="72" fillId="28" borderId="15" xfId="0" applyFont="1" applyFill="1" applyBorder="1" applyAlignment="1">
      <alignment horizontal="center" vertical="center"/>
    </xf>
    <xf numFmtId="0" fontId="72" fillId="28" borderId="16" xfId="0" applyFont="1" applyFill="1" applyBorder="1" applyAlignment="1">
      <alignment horizontal="center" vertical="center"/>
    </xf>
    <xf numFmtId="0" fontId="72" fillId="28" borderId="23" xfId="0" applyFont="1" applyFill="1" applyBorder="1" applyAlignment="1">
      <alignment horizontal="center" vertical="center"/>
    </xf>
    <xf numFmtId="14" fontId="72" fillId="28" borderId="23" xfId="0" applyNumberFormat="1" applyFont="1" applyFill="1" applyBorder="1" applyAlignment="1">
      <alignment horizontal="center" vertical="center"/>
    </xf>
    <xf numFmtId="176" fontId="72" fillId="28" borderId="23" xfId="0" applyNumberFormat="1" applyFont="1" applyFill="1" applyBorder="1" applyAlignment="1">
      <alignment horizontal="center" vertical="center"/>
    </xf>
    <xf numFmtId="0" fontId="72" fillId="28" borderId="23" xfId="0" applyFont="1" applyFill="1" applyBorder="1" applyAlignment="1">
      <alignment vertical="center"/>
    </xf>
    <xf numFmtId="14" fontId="72" fillId="28" borderId="23" xfId="0" applyNumberFormat="1" applyFont="1" applyFill="1" applyBorder="1" applyAlignment="1">
      <alignment vertical="center" shrinkToFit="1"/>
    </xf>
    <xf numFmtId="0" fontId="0" fillId="0" borderId="0" xfId="0" applyBorder="1" applyAlignment="1">
      <alignment vertical="center"/>
    </xf>
    <xf numFmtId="0" fontId="72" fillId="0" borderId="0" xfId="0" applyFont="1" applyBorder="1" applyAlignment="1">
      <alignment horizontal="center" vertical="center" shrinkToFit="1"/>
    </xf>
    <xf numFmtId="0" fontId="72" fillId="28" borderId="20" xfId="0" applyFont="1" applyFill="1" applyBorder="1" applyAlignment="1">
      <alignment horizontal="center" vertical="center"/>
    </xf>
    <xf numFmtId="176" fontId="72" fillId="28" borderId="25" xfId="0" applyNumberFormat="1" applyFont="1" applyFill="1" applyBorder="1" applyAlignment="1">
      <alignment horizontal="center" vertical="center"/>
    </xf>
    <xf numFmtId="0" fontId="72" fillId="28" borderId="25" xfId="0" applyFont="1" applyFill="1" applyBorder="1" applyAlignment="1">
      <alignment vertical="center" shrinkToFit="1"/>
    </xf>
    <xf numFmtId="0" fontId="72" fillId="28" borderId="25" xfId="0" applyFont="1" applyFill="1" applyBorder="1" applyAlignment="1">
      <alignment horizontal="center" vertical="center"/>
    </xf>
    <xf numFmtId="0" fontId="72" fillId="28" borderId="15" xfId="0" applyFont="1" applyFill="1" applyBorder="1" applyAlignment="1">
      <alignment horizontal="center" vertical="center"/>
    </xf>
    <xf numFmtId="0" fontId="72" fillId="28" borderId="14" xfId="0" applyFont="1" applyFill="1" applyBorder="1" applyAlignment="1">
      <alignment horizontal="center" vertical="center" shrinkToFit="1"/>
    </xf>
    <xf numFmtId="0" fontId="72" fillId="28" borderId="22" xfId="0" applyFont="1" applyFill="1" applyBorder="1" applyAlignment="1">
      <alignment horizontal="center" vertical="center"/>
    </xf>
    <xf numFmtId="176" fontId="72" fillId="28" borderId="23" xfId="0" applyNumberFormat="1" applyFont="1" applyFill="1" applyBorder="1" applyAlignment="1">
      <alignment horizontal="center" vertical="center"/>
    </xf>
    <xf numFmtId="0" fontId="72" fillId="28" borderId="23" xfId="0" applyFont="1" applyFill="1" applyBorder="1" applyAlignment="1">
      <alignment vertical="center" shrinkToFit="1"/>
    </xf>
    <xf numFmtId="0" fontId="72" fillId="28" borderId="23" xfId="0" applyFont="1" applyFill="1" applyBorder="1" applyAlignment="1">
      <alignment horizontal="center" vertical="center"/>
    </xf>
    <xf numFmtId="0" fontId="72" fillId="28" borderId="17" xfId="0" applyFont="1" applyFill="1" applyBorder="1" applyAlignment="1">
      <alignment horizontal="center" vertical="center"/>
    </xf>
    <xf numFmtId="0" fontId="74" fillId="0" borderId="0" xfId="0" applyFont="1" applyFill="1" applyAlignment="1">
      <alignment vertical="center"/>
    </xf>
    <xf numFmtId="0" fontId="81" fillId="0" borderId="0" xfId="0" applyFont="1" applyAlignment="1">
      <alignment vertical="center"/>
    </xf>
    <xf numFmtId="0" fontId="82" fillId="0" borderId="0" xfId="0" applyFont="1" applyAlignment="1">
      <alignment vertical="center"/>
    </xf>
    <xf numFmtId="0" fontId="51" fillId="34" borderId="41" xfId="0" applyFont="1" applyFill="1" applyBorder="1" applyAlignment="1">
      <alignment horizontal="center" vertical="center"/>
    </xf>
    <xf numFmtId="0" fontId="51" fillId="34" borderId="42" xfId="0" applyFont="1" applyFill="1" applyBorder="1" applyAlignment="1">
      <alignment horizontal="center" vertical="center"/>
    </xf>
    <xf numFmtId="0" fontId="51" fillId="34" borderId="43" xfId="0" applyFont="1" applyFill="1" applyBorder="1" applyAlignment="1">
      <alignment horizontal="center" vertical="center"/>
    </xf>
    <xf numFmtId="0" fontId="51" fillId="34" borderId="43" xfId="0" applyFont="1" applyFill="1" applyBorder="1" applyAlignment="1">
      <alignment horizontal="center" vertical="center" wrapText="1"/>
    </xf>
    <xf numFmtId="0" fontId="51" fillId="34" borderId="44" xfId="0" applyFont="1" applyFill="1" applyBorder="1" applyAlignment="1">
      <alignment horizontal="center" vertical="center" wrapText="1"/>
    </xf>
    <xf numFmtId="0" fontId="72" fillId="28" borderId="45" xfId="0" applyFont="1" applyFill="1" applyBorder="1" applyAlignment="1">
      <alignment horizontal="center" vertical="center" shrinkToFit="1"/>
    </xf>
    <xf numFmtId="0" fontId="72" fillId="28" borderId="46" xfId="0" applyFont="1" applyFill="1" applyBorder="1" applyAlignment="1">
      <alignment horizontal="center" vertical="center" shrinkToFit="1"/>
    </xf>
    <xf numFmtId="14" fontId="72" fillId="28" borderId="46" xfId="0" applyNumberFormat="1" applyFont="1" applyFill="1" applyBorder="1" applyAlignment="1">
      <alignment horizontal="center" vertical="center" shrinkToFit="1"/>
    </xf>
    <xf numFmtId="0" fontId="72" fillId="28" borderId="46" xfId="0" applyFont="1" applyFill="1" applyBorder="1" applyAlignment="1">
      <alignment vertical="center" shrinkToFit="1"/>
    </xf>
    <xf numFmtId="0" fontId="72" fillId="28" borderId="47" xfId="0" applyFont="1" applyFill="1" applyBorder="1" applyAlignment="1">
      <alignment vertical="center" shrinkToFit="1"/>
    </xf>
    <xf numFmtId="0" fontId="72" fillId="28" borderId="48" xfId="0" applyFont="1" applyFill="1" applyBorder="1" applyAlignment="1">
      <alignment horizontal="center" vertical="center" shrinkToFit="1"/>
    </xf>
    <xf numFmtId="0" fontId="51" fillId="34" borderId="49" xfId="0" applyFont="1" applyFill="1" applyBorder="1" applyAlignment="1">
      <alignment horizontal="center" vertical="center"/>
    </xf>
    <xf numFmtId="0" fontId="51" fillId="34" borderId="50" xfId="0" applyFont="1" applyFill="1" applyBorder="1" applyAlignment="1">
      <alignment horizontal="center" vertical="center"/>
    </xf>
    <xf numFmtId="0" fontId="51" fillId="34" borderId="26" xfId="0" applyFont="1" applyFill="1" applyBorder="1" applyAlignment="1">
      <alignment horizontal="center" vertical="center"/>
    </xf>
    <xf numFmtId="0" fontId="0" fillId="0" borderId="0" xfId="0" applyBorder="1" applyAlignment="1">
      <alignment horizontal="center"/>
    </xf>
    <xf numFmtId="177" fontId="72" fillId="28" borderId="36" xfId="0" applyNumberFormat="1" applyFont="1" applyFill="1" applyBorder="1" applyAlignment="1">
      <alignment horizontal="center" vertical="center" shrinkToFit="1"/>
    </xf>
    <xf numFmtId="177" fontId="72" fillId="28" borderId="51" xfId="0" applyNumberFormat="1" applyFont="1" applyFill="1" applyBorder="1" applyAlignment="1">
      <alignment horizontal="center" vertical="center" shrinkToFit="1"/>
    </xf>
    <xf numFmtId="177" fontId="72" fillId="28" borderId="52"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55" fillId="28" borderId="53" xfId="43" applyFill="1" applyBorder="1" applyAlignment="1" applyProtection="1">
      <alignment horizontal="center" vertical="center"/>
      <protection/>
    </xf>
    <xf numFmtId="0" fontId="55"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79" fillId="0" borderId="54" xfId="0" applyFont="1" applyBorder="1" applyAlignment="1" applyProtection="1">
      <alignment vertical="center"/>
      <protection/>
    </xf>
    <xf numFmtId="0" fontId="74" fillId="0" borderId="54" xfId="0" applyFont="1" applyBorder="1" applyAlignment="1" applyProtection="1">
      <alignment vertical="center"/>
      <protection/>
    </xf>
    <xf numFmtId="0" fontId="81" fillId="0" borderId="0" xfId="0" applyFont="1" applyAlignment="1" applyProtection="1">
      <alignment vertical="center"/>
      <protection/>
    </xf>
    <xf numFmtId="0" fontId="74" fillId="35" borderId="55" xfId="0" applyFont="1" applyFill="1" applyBorder="1" applyAlignment="1" applyProtection="1">
      <alignment vertical="center"/>
      <protection/>
    </xf>
    <xf numFmtId="0" fontId="0" fillId="35" borderId="56" xfId="0" applyFont="1" applyFill="1" applyBorder="1" applyAlignment="1" applyProtection="1">
      <alignment vertical="center"/>
      <protection/>
    </xf>
    <xf numFmtId="0" fontId="0" fillId="35" borderId="56" xfId="0" applyFill="1" applyBorder="1" applyAlignment="1" applyProtection="1">
      <alignment vertical="center"/>
      <protection/>
    </xf>
    <xf numFmtId="0" fontId="0" fillId="35" borderId="51" xfId="0" applyFill="1" applyBorder="1" applyAlignment="1" applyProtection="1">
      <alignment vertical="center"/>
      <protection/>
    </xf>
    <xf numFmtId="0" fontId="74" fillId="0" borderId="57" xfId="0" applyFont="1" applyFill="1" applyBorder="1" applyAlignment="1" applyProtection="1">
      <alignment vertical="center"/>
      <protection/>
    </xf>
    <xf numFmtId="0" fontId="74" fillId="0" borderId="58" xfId="0" applyFont="1" applyFill="1" applyBorder="1" applyAlignment="1" applyProtection="1">
      <alignment vertical="center"/>
      <protection/>
    </xf>
    <xf numFmtId="0" fontId="81" fillId="0" borderId="57" xfId="0" applyFont="1" applyBorder="1" applyAlignment="1" applyProtection="1">
      <alignment vertical="center"/>
      <protection/>
    </xf>
    <xf numFmtId="0" fontId="81" fillId="0" borderId="0" xfId="0" applyFont="1" applyBorder="1" applyAlignment="1" applyProtection="1">
      <alignment vertical="center"/>
      <protection/>
    </xf>
    <xf numFmtId="0" fontId="81" fillId="0" borderId="58" xfId="0" applyFont="1" applyBorder="1" applyAlignment="1" applyProtection="1">
      <alignment vertical="center"/>
      <protection/>
    </xf>
    <xf numFmtId="0" fontId="82" fillId="0" borderId="57" xfId="0" applyFont="1" applyBorder="1" applyAlignment="1" applyProtection="1">
      <alignment vertical="center"/>
      <protection/>
    </xf>
    <xf numFmtId="0" fontId="82" fillId="0" borderId="0" xfId="0" applyFont="1" applyBorder="1" applyAlignment="1" applyProtection="1">
      <alignment vertical="center"/>
      <protection/>
    </xf>
    <xf numFmtId="0" fontId="82" fillId="0" borderId="58" xfId="0" applyFont="1" applyBorder="1" applyAlignment="1" applyProtection="1">
      <alignment vertical="center"/>
      <protection/>
    </xf>
    <xf numFmtId="0" fontId="82" fillId="0" borderId="59" xfId="0" applyFont="1" applyBorder="1" applyAlignment="1" applyProtection="1">
      <alignment vertical="center"/>
      <protection/>
    </xf>
    <xf numFmtId="0" fontId="82" fillId="0" borderId="60" xfId="0" applyFont="1" applyBorder="1" applyAlignment="1" applyProtection="1">
      <alignment vertical="center"/>
      <protection/>
    </xf>
    <xf numFmtId="0" fontId="82" fillId="0" borderId="61" xfId="0" applyFont="1" applyBorder="1" applyAlignment="1" applyProtection="1">
      <alignment vertical="center"/>
      <protection/>
    </xf>
    <xf numFmtId="0" fontId="82" fillId="0" borderId="0" xfId="0" applyFont="1" applyAlignment="1" applyProtection="1">
      <alignment vertical="center"/>
      <protection/>
    </xf>
    <xf numFmtId="0" fontId="74" fillId="35" borderId="56" xfId="0" applyFont="1" applyFill="1" applyBorder="1" applyAlignment="1" applyProtection="1">
      <alignment vertical="center"/>
      <protection/>
    </xf>
    <xf numFmtId="0" fontId="74" fillId="35" borderId="51" xfId="0" applyFont="1" applyFill="1" applyBorder="1" applyAlignment="1" applyProtection="1">
      <alignment vertical="center"/>
      <protection/>
    </xf>
    <xf numFmtId="0" fontId="0" fillId="0" borderId="59" xfId="0"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0" xfId="0" applyBorder="1" applyAlignment="1" applyProtection="1">
      <alignment vertical="center"/>
      <protection/>
    </xf>
    <xf numFmtId="0" fontId="82" fillId="0" borderId="0" xfId="0" applyFont="1" applyAlignment="1" applyProtection="1">
      <alignment horizontal="right" vertical="center"/>
      <protection/>
    </xf>
    <xf numFmtId="0" fontId="82" fillId="0" borderId="0" xfId="0" applyFont="1" applyFill="1" applyBorder="1" applyAlignment="1" applyProtection="1">
      <alignment vertical="center"/>
      <protection/>
    </xf>
    <xf numFmtId="0" fontId="81" fillId="0" borderId="0" xfId="0" applyFont="1" applyBorder="1" applyAlignment="1" applyProtection="1">
      <alignment vertical="center" wrapText="1"/>
      <protection/>
    </xf>
    <xf numFmtId="0" fontId="81" fillId="0" borderId="58"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58"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0" borderId="58" xfId="0" applyFont="1" applyBorder="1" applyAlignment="1" applyProtection="1">
      <alignment vertical="center" wrapText="1"/>
      <protection/>
    </xf>
    <xf numFmtId="0" fontId="55" fillId="0" borderId="0" xfId="43" applyAlignment="1" applyProtection="1">
      <alignment vertical="center"/>
      <protection/>
    </xf>
    <xf numFmtId="0" fontId="0" fillId="0" borderId="60" xfId="0" applyFill="1" applyBorder="1" applyAlignment="1" applyProtection="1">
      <alignment vertical="center"/>
      <protection/>
    </xf>
    <xf numFmtId="0" fontId="81" fillId="0" borderId="60" xfId="0" applyFont="1" applyBorder="1" applyAlignment="1" applyProtection="1">
      <alignment vertical="center" wrapText="1"/>
      <protection/>
    </xf>
    <xf numFmtId="0" fontId="81" fillId="0" borderId="61" xfId="0" applyFont="1" applyBorder="1" applyAlignment="1" applyProtection="1">
      <alignment vertical="center" wrapText="1"/>
      <protection/>
    </xf>
    <xf numFmtId="0" fontId="82" fillId="0" borderId="57" xfId="0" applyFont="1" applyFill="1" applyBorder="1" applyAlignment="1" applyProtection="1">
      <alignment vertical="center"/>
      <protection/>
    </xf>
    <xf numFmtId="0" fontId="82" fillId="0" borderId="58" xfId="0" applyFont="1" applyFill="1" applyBorder="1" applyAlignment="1" applyProtection="1">
      <alignment vertical="center"/>
      <protection/>
    </xf>
    <xf numFmtId="0" fontId="74" fillId="0" borderId="62" xfId="0" applyFont="1" applyFill="1" applyBorder="1" applyAlignment="1" applyProtection="1">
      <alignment vertical="center"/>
      <protection/>
    </xf>
    <xf numFmtId="0" fontId="74" fillId="0" borderId="63" xfId="0" applyFont="1" applyFill="1" applyBorder="1" applyAlignment="1" applyProtection="1">
      <alignment vertical="center"/>
      <protection/>
    </xf>
    <xf numFmtId="0" fontId="74" fillId="0" borderId="64" xfId="0" applyFont="1" applyFill="1" applyBorder="1" applyAlignment="1" applyProtection="1">
      <alignment vertical="center"/>
      <protection/>
    </xf>
    <xf numFmtId="0" fontId="74" fillId="0" borderId="59" xfId="0" applyFont="1" applyFill="1" applyBorder="1" applyAlignment="1" applyProtection="1">
      <alignment vertical="center"/>
      <protection/>
    </xf>
    <xf numFmtId="0" fontId="74" fillId="0" borderId="60" xfId="0" applyFont="1" applyFill="1" applyBorder="1" applyAlignment="1" applyProtection="1">
      <alignment vertical="center"/>
      <protection/>
    </xf>
    <xf numFmtId="0" fontId="74" fillId="0" borderId="61" xfId="0" applyFont="1" applyFill="1" applyBorder="1" applyAlignment="1" applyProtection="1">
      <alignment vertical="center"/>
      <protection/>
    </xf>
    <xf numFmtId="0" fontId="83" fillId="0" borderId="0" xfId="0" applyFont="1" applyAlignment="1" applyProtection="1">
      <alignment vertical="center"/>
      <protection/>
    </xf>
    <xf numFmtId="0" fontId="84"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83" fillId="0" borderId="38" xfId="0" applyFont="1" applyBorder="1" applyAlignment="1" applyProtection="1">
      <alignment vertical="center"/>
      <protection locked="0"/>
    </xf>
    <xf numFmtId="0" fontId="84" fillId="0" borderId="24" xfId="0" applyFont="1" applyBorder="1" applyAlignment="1" applyProtection="1">
      <alignment horizontal="left" vertical="center" readingOrder="1"/>
      <protection locked="0"/>
    </xf>
    <xf numFmtId="0" fontId="83" fillId="0" borderId="24" xfId="0" applyFont="1" applyBorder="1" applyAlignment="1" applyProtection="1">
      <alignment vertical="center"/>
      <protection locked="0"/>
    </xf>
    <xf numFmtId="0" fontId="74" fillId="0" borderId="29" xfId="0" applyFont="1" applyBorder="1" applyAlignment="1" applyProtection="1">
      <alignment vertical="center"/>
      <protection locked="0"/>
    </xf>
    <xf numFmtId="0" fontId="83" fillId="0" borderId="65" xfId="0" applyFont="1" applyBorder="1" applyAlignment="1" applyProtection="1">
      <alignment vertical="center"/>
      <protection locked="0"/>
    </xf>
    <xf numFmtId="0" fontId="84" fillId="0" borderId="0" xfId="0" applyFont="1" applyBorder="1" applyAlignment="1" applyProtection="1">
      <alignment horizontal="left" vertical="center" readingOrder="1"/>
      <protection locked="0"/>
    </xf>
    <xf numFmtId="0" fontId="83" fillId="0" borderId="0" xfId="0" applyFont="1" applyBorder="1" applyAlignment="1" applyProtection="1">
      <alignment vertical="center"/>
      <protection locked="0"/>
    </xf>
    <xf numFmtId="0" fontId="78" fillId="0" borderId="28" xfId="0" applyFont="1" applyBorder="1" applyAlignment="1" applyProtection="1">
      <alignment vertical="center"/>
      <protection locked="0"/>
    </xf>
    <xf numFmtId="0" fontId="74" fillId="0" borderId="65" xfId="0" applyFont="1" applyBorder="1" applyAlignment="1" applyProtection="1">
      <alignment vertical="center"/>
      <protection hidden="1" locked="0"/>
    </xf>
    <xf numFmtId="0" fontId="0" fillId="0" borderId="0" xfId="0" applyBorder="1" applyAlignment="1" applyProtection="1">
      <alignment vertical="center"/>
      <protection locked="0"/>
    </xf>
    <xf numFmtId="0" fontId="74" fillId="0" borderId="0" xfId="0" applyFont="1" applyBorder="1" applyAlignment="1" applyProtection="1">
      <alignment vertical="center"/>
      <protection hidden="1" locked="0"/>
    </xf>
    <xf numFmtId="0" fontId="78" fillId="0" borderId="66" xfId="0" applyFont="1" applyBorder="1" applyAlignment="1" applyProtection="1">
      <alignment vertical="center"/>
      <protection locked="0"/>
    </xf>
    <xf numFmtId="0" fontId="84" fillId="0" borderId="30" xfId="0" applyFont="1" applyBorder="1" applyAlignment="1" applyProtection="1">
      <alignment horizontal="left" vertical="center" readingOrder="1"/>
      <protection locked="0"/>
    </xf>
    <xf numFmtId="0" fontId="78" fillId="0" borderId="30" xfId="0" applyFont="1" applyBorder="1" applyAlignment="1" applyProtection="1">
      <alignment vertical="center"/>
      <protection locked="0"/>
    </xf>
    <xf numFmtId="0" fontId="78" fillId="0" borderId="31" xfId="0" applyFont="1" applyBorder="1" applyAlignment="1" applyProtection="1">
      <alignment vertical="center"/>
      <protection locked="0"/>
    </xf>
    <xf numFmtId="0" fontId="74" fillId="0" borderId="67" xfId="0" applyFont="1" applyBorder="1" applyAlignment="1" applyProtection="1">
      <alignment vertical="center" shrinkToFit="1"/>
      <protection/>
    </xf>
    <xf numFmtId="0" fontId="74" fillId="0" borderId="59" xfId="0" applyFont="1" applyBorder="1" applyAlignment="1" applyProtection="1">
      <alignment vertical="center" shrinkToFit="1"/>
      <protection/>
    </xf>
    <xf numFmtId="0" fontId="74" fillId="0" borderId="55" xfId="0" applyFont="1" applyBorder="1" applyAlignment="1" applyProtection="1">
      <alignment vertical="center" shrinkToFit="1"/>
      <protection/>
    </xf>
    <xf numFmtId="0" fontId="74" fillId="0" borderId="68"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69" xfId="0" applyFont="1" applyFill="1" applyBorder="1" applyAlignment="1">
      <alignment horizontal="center" vertical="center" wrapText="1"/>
    </xf>
    <xf numFmtId="0" fontId="74" fillId="0" borderId="19" xfId="0" applyFont="1" applyBorder="1" applyAlignment="1" applyProtection="1">
      <alignment horizontal="center" vertical="center" shrinkToFit="1"/>
      <protection/>
    </xf>
    <xf numFmtId="0" fontId="74" fillId="0" borderId="22" xfId="0" applyFont="1" applyBorder="1" applyAlignment="1" applyProtection="1">
      <alignment horizontal="center" vertical="center" shrinkToFit="1"/>
      <protection/>
    </xf>
    <xf numFmtId="0" fontId="78" fillId="0" borderId="25" xfId="0" applyFont="1" applyBorder="1" applyAlignment="1" applyProtection="1">
      <alignment vertical="center" wrapText="1"/>
      <protection/>
    </xf>
    <xf numFmtId="0" fontId="78" fillId="0" borderId="23" xfId="0" applyFont="1" applyBorder="1" applyAlignment="1" applyProtection="1">
      <alignment vertical="center" wrapText="1"/>
      <protection/>
    </xf>
    <xf numFmtId="0" fontId="78" fillId="0" borderId="53" xfId="0" applyFont="1" applyBorder="1" applyAlignment="1" applyProtection="1">
      <alignment vertical="center" wrapText="1"/>
      <protection/>
    </xf>
    <xf numFmtId="49" fontId="72" fillId="28" borderId="25" xfId="0" applyNumberFormat="1" applyFont="1" applyFill="1" applyBorder="1" applyAlignment="1">
      <alignment horizontal="center" vertical="center"/>
    </xf>
    <xf numFmtId="0" fontId="4" fillId="0" borderId="70" xfId="0" applyFont="1" applyFill="1" applyBorder="1" applyAlignment="1" applyProtection="1">
      <alignment horizontal="center" vertical="center" wrapText="1"/>
      <protection/>
    </xf>
    <xf numFmtId="0" fontId="84" fillId="0" borderId="0" xfId="0" applyFont="1" applyBorder="1" applyAlignment="1" applyProtection="1">
      <alignment horizontal="left" vertical="center" readingOrder="1"/>
      <protection locked="0"/>
    </xf>
    <xf numFmtId="0" fontId="72" fillId="28" borderId="71" xfId="0" applyFont="1" applyFill="1" applyBorder="1" applyAlignment="1">
      <alignment horizontal="center" vertical="center"/>
    </xf>
    <xf numFmtId="177" fontId="72" fillId="28" borderId="72" xfId="0" applyNumberFormat="1" applyFont="1" applyFill="1" applyBorder="1" applyAlignment="1">
      <alignment horizontal="center" vertical="center" shrinkToFit="1"/>
    </xf>
    <xf numFmtId="0" fontId="72" fillId="28" borderId="73" xfId="0" applyFont="1" applyFill="1" applyBorder="1" applyAlignment="1">
      <alignment horizontal="center" vertical="center"/>
    </xf>
    <xf numFmtId="49" fontId="72" fillId="28" borderId="73" xfId="0" applyNumberFormat="1" applyFont="1" applyFill="1" applyBorder="1" applyAlignment="1">
      <alignment horizontal="center" vertical="center"/>
    </xf>
    <xf numFmtId="14" fontId="72" fillId="28" borderId="73" xfId="0" applyNumberFormat="1" applyFont="1" applyFill="1" applyBorder="1" applyAlignment="1">
      <alignment horizontal="center" vertical="center"/>
    </xf>
    <xf numFmtId="176" fontId="72" fillId="28" borderId="73" xfId="0" applyNumberFormat="1" applyFont="1" applyFill="1" applyBorder="1" applyAlignment="1">
      <alignment horizontal="center" vertical="center"/>
    </xf>
    <xf numFmtId="0" fontId="72" fillId="28" borderId="73" xfId="0" applyFont="1" applyFill="1" applyBorder="1" applyAlignment="1">
      <alignment vertical="center" shrinkToFit="1"/>
    </xf>
    <xf numFmtId="0" fontId="72" fillId="28" borderId="73" xfId="0" applyFont="1" applyFill="1" applyBorder="1" applyAlignment="1">
      <alignment vertical="center"/>
    </xf>
    <xf numFmtId="14" fontId="72" fillId="28" borderId="73" xfId="0" applyNumberFormat="1" applyFont="1" applyFill="1" applyBorder="1" applyAlignment="1">
      <alignment vertical="center" shrinkToFit="1"/>
    </xf>
    <xf numFmtId="0" fontId="72" fillId="28" borderId="73" xfId="0" applyFont="1" applyFill="1" applyBorder="1" applyAlignment="1">
      <alignment horizontal="center" vertical="center" shrinkToFit="1"/>
    </xf>
    <xf numFmtId="0" fontId="72" fillId="28" borderId="37" xfId="0" applyFont="1" applyFill="1" applyBorder="1" applyAlignment="1">
      <alignment horizontal="center" vertical="center"/>
    </xf>
    <xf numFmtId="0" fontId="72" fillId="28" borderId="74" xfId="0" applyFont="1" applyFill="1" applyBorder="1" applyAlignment="1">
      <alignment horizontal="center" vertical="center"/>
    </xf>
    <xf numFmtId="0" fontId="72" fillId="28" borderId="71" xfId="0" applyFont="1" applyFill="1" applyBorder="1" applyAlignment="1">
      <alignment horizontal="center" vertical="center" shrinkToFit="1"/>
    </xf>
    <xf numFmtId="0" fontId="72" fillId="28" borderId="21" xfId="0" applyFont="1" applyFill="1" applyBorder="1" applyAlignment="1">
      <alignment horizontal="center" vertical="center"/>
    </xf>
    <xf numFmtId="177" fontId="72" fillId="28" borderId="61" xfId="0" applyNumberFormat="1" applyFont="1" applyFill="1" applyBorder="1" applyAlignment="1">
      <alignment horizontal="center" vertical="center" shrinkToFit="1"/>
    </xf>
    <xf numFmtId="0" fontId="72" fillId="28" borderId="10" xfId="0" applyFont="1" applyFill="1" applyBorder="1" applyAlignment="1">
      <alignment horizontal="center" vertical="center"/>
    </xf>
    <xf numFmtId="49" fontId="72" fillId="28" borderId="75" xfId="0" applyNumberFormat="1" applyFont="1" applyFill="1" applyBorder="1" applyAlignment="1">
      <alignment horizontal="center" vertical="center"/>
    </xf>
    <xf numFmtId="14" fontId="72" fillId="28" borderId="75" xfId="0" applyNumberFormat="1" applyFont="1" applyFill="1" applyBorder="1" applyAlignment="1">
      <alignment horizontal="center" vertical="center"/>
    </xf>
    <xf numFmtId="176" fontId="72" fillId="28" borderId="75" xfId="0" applyNumberFormat="1" applyFont="1" applyFill="1" applyBorder="1" applyAlignment="1">
      <alignment horizontal="center" vertical="center"/>
    </xf>
    <xf numFmtId="0" fontId="72" fillId="28" borderId="75" xfId="0" applyFont="1" applyFill="1" applyBorder="1" applyAlignment="1">
      <alignment vertical="center" shrinkToFit="1"/>
    </xf>
    <xf numFmtId="0" fontId="72" fillId="28" borderId="75" xfId="0" applyFont="1" applyFill="1" applyBorder="1" applyAlignment="1">
      <alignment horizontal="center" vertical="center"/>
    </xf>
    <xf numFmtId="0" fontId="72" fillId="28" borderId="11" xfId="0" applyFont="1" applyFill="1" applyBorder="1" applyAlignment="1">
      <alignment horizontal="center" vertical="center"/>
    </xf>
    <xf numFmtId="0" fontId="72" fillId="28" borderId="10" xfId="0" applyFont="1" applyFill="1" applyBorder="1" applyAlignment="1">
      <alignment horizontal="center" vertical="center" shrinkToFit="1"/>
    </xf>
    <xf numFmtId="0" fontId="78" fillId="33" borderId="32" xfId="0" applyFont="1" applyFill="1" applyBorder="1" applyAlignment="1" applyProtection="1">
      <alignment horizontal="center" vertical="center"/>
      <protection/>
    </xf>
    <xf numFmtId="0" fontId="78" fillId="4" borderId="36" xfId="0" applyFont="1" applyFill="1" applyBorder="1" applyAlignment="1" applyProtection="1">
      <alignment horizontal="center" vertical="center"/>
      <protection/>
    </xf>
    <xf numFmtId="0" fontId="78" fillId="4" borderId="76" xfId="0" applyFont="1" applyFill="1" applyBorder="1" applyAlignment="1" applyProtection="1">
      <alignment horizontal="center" vertical="center"/>
      <protection/>
    </xf>
    <xf numFmtId="0" fontId="78" fillId="4" borderId="77" xfId="0" applyFont="1" applyFill="1" applyBorder="1" applyAlignment="1" applyProtection="1">
      <alignment horizontal="center" vertical="center"/>
      <protection/>
    </xf>
    <xf numFmtId="0" fontId="73" fillId="0" borderId="0" xfId="0" applyFont="1" applyAlignment="1" applyProtection="1">
      <alignment horizontal="center" vertical="center"/>
      <protection locked="0"/>
    </xf>
    <xf numFmtId="0" fontId="77" fillId="33" borderId="0" xfId="0" applyFont="1" applyFill="1" applyAlignment="1" applyProtection="1">
      <alignment horizontal="center" vertical="center"/>
      <protection/>
    </xf>
    <xf numFmtId="0" fontId="78" fillId="3" borderId="36" xfId="0" applyFont="1" applyFill="1" applyBorder="1" applyAlignment="1" applyProtection="1">
      <alignment horizontal="center" vertical="center"/>
      <protection/>
    </xf>
    <xf numFmtId="0" fontId="78" fillId="3" borderId="76" xfId="0" applyFont="1" applyFill="1" applyBorder="1" applyAlignment="1" applyProtection="1">
      <alignment horizontal="center" vertical="center"/>
      <protection/>
    </xf>
    <xf numFmtId="0" fontId="78" fillId="3" borderId="77" xfId="0" applyFont="1" applyFill="1" applyBorder="1" applyAlignment="1" applyProtection="1">
      <alignment horizontal="center" vertical="center"/>
      <protection/>
    </xf>
    <xf numFmtId="0" fontId="78" fillId="6" borderId="36" xfId="0" applyFont="1" applyFill="1" applyBorder="1" applyAlignment="1" applyProtection="1">
      <alignment horizontal="center" vertical="center"/>
      <protection/>
    </xf>
    <xf numFmtId="0" fontId="78" fillId="6" borderId="76" xfId="0" applyFont="1" applyFill="1" applyBorder="1" applyAlignment="1" applyProtection="1">
      <alignment horizontal="center" vertical="center"/>
      <protection/>
    </xf>
    <xf numFmtId="0" fontId="78" fillId="6" borderId="77" xfId="0" applyFont="1" applyFill="1" applyBorder="1" applyAlignment="1" applyProtection="1">
      <alignment horizontal="center" vertical="center"/>
      <protection/>
    </xf>
    <xf numFmtId="0" fontId="10" fillId="0" borderId="36"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74" fillId="0" borderId="63" xfId="0" applyFont="1" applyFill="1" applyBorder="1" applyAlignment="1" applyProtection="1" quotePrefix="1">
      <alignment horizontal="left" vertical="center"/>
      <protection/>
    </xf>
    <xf numFmtId="0" fontId="74" fillId="0" borderId="63" xfId="0" applyFont="1" applyFill="1" applyBorder="1" applyAlignment="1" applyProtection="1">
      <alignment horizontal="left" vertical="center"/>
      <protection/>
    </xf>
    <xf numFmtId="0" fontId="74" fillId="0" borderId="63"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60" xfId="0" applyFont="1" applyFill="1" applyBorder="1" applyAlignment="1" applyProtection="1">
      <alignment horizontal="center" vertical="center"/>
      <protection/>
    </xf>
    <xf numFmtId="0" fontId="85" fillId="0" borderId="63" xfId="0" applyFont="1" applyFill="1" applyBorder="1" applyAlignment="1" applyProtection="1">
      <alignment horizontal="center" vertical="center"/>
      <protection/>
    </xf>
    <xf numFmtId="0" fontId="85" fillId="0" borderId="0" xfId="0" applyFont="1" applyFill="1" applyBorder="1" applyAlignment="1" applyProtection="1">
      <alignment horizontal="center" vertical="center"/>
      <protection/>
    </xf>
    <xf numFmtId="0" fontId="85" fillId="0" borderId="60" xfId="0" applyFont="1" applyFill="1" applyBorder="1" applyAlignment="1" applyProtection="1">
      <alignment horizontal="center" vertical="center"/>
      <protection/>
    </xf>
    <xf numFmtId="0" fontId="55" fillId="0" borderId="36" xfId="43" applyBorder="1" applyAlignment="1" applyProtection="1">
      <alignment horizontal="center" vertical="center"/>
      <protection locked="0"/>
    </xf>
    <xf numFmtId="0" fontId="81" fillId="0" borderId="0" xfId="0" applyFont="1" applyBorder="1" applyAlignment="1" applyProtection="1">
      <alignment vertical="center" wrapText="1"/>
      <protection/>
    </xf>
    <xf numFmtId="0" fontId="81" fillId="0" borderId="58" xfId="0" applyFont="1" applyBorder="1" applyAlignment="1" applyProtection="1">
      <alignment vertical="center" wrapText="1"/>
      <protection/>
    </xf>
    <xf numFmtId="0" fontId="81" fillId="0" borderId="60" xfId="0" applyFont="1" applyBorder="1" applyAlignment="1" applyProtection="1">
      <alignment vertical="center" wrapText="1"/>
      <protection/>
    </xf>
    <xf numFmtId="0" fontId="81" fillId="0" borderId="61" xfId="0" applyFont="1" applyBorder="1" applyAlignment="1" applyProtection="1">
      <alignment vertical="center" wrapText="1"/>
      <protection/>
    </xf>
    <xf numFmtId="0" fontId="86" fillId="0" borderId="0" xfId="0" applyFont="1" applyBorder="1" applyAlignment="1" applyProtection="1">
      <alignment vertical="center" shrinkToFit="1"/>
      <protection locked="0"/>
    </xf>
    <xf numFmtId="0" fontId="55" fillId="0" borderId="36" xfId="43" applyBorder="1" applyAlignment="1" applyProtection="1">
      <alignment vertical="center"/>
      <protection locked="0"/>
    </xf>
    <xf numFmtId="0" fontId="0" fillId="0" borderId="77" xfId="0" applyBorder="1" applyAlignment="1" applyProtection="1">
      <alignment vertical="center"/>
      <protection locked="0"/>
    </xf>
    <xf numFmtId="0" fontId="74" fillId="0" borderId="36" xfId="0" applyFont="1" applyBorder="1" applyAlignment="1" applyProtection="1">
      <alignment horizontal="center" vertical="center"/>
      <protection/>
    </xf>
    <xf numFmtId="0" fontId="74" fillId="0" borderId="78" xfId="0" applyFont="1" applyBorder="1" applyAlignment="1" applyProtection="1">
      <alignment horizontal="center" vertical="center"/>
      <protection/>
    </xf>
    <xf numFmtId="0" fontId="74" fillId="0" borderId="76" xfId="0" applyFont="1" applyBorder="1" applyAlignment="1" applyProtection="1">
      <alignment horizontal="center" vertical="center"/>
      <protection/>
    </xf>
    <xf numFmtId="0" fontId="74" fillId="0" borderId="77" xfId="0" applyFont="1" applyBorder="1" applyAlignment="1" applyProtection="1">
      <alignment horizontal="center" vertical="center"/>
      <protection/>
    </xf>
    <xf numFmtId="0" fontId="87" fillId="28" borderId="49" xfId="43" applyFont="1" applyFill="1" applyBorder="1" applyAlignment="1" applyProtection="1">
      <alignment vertical="center"/>
      <protection/>
    </xf>
    <xf numFmtId="0" fontId="87" fillId="28" borderId="79" xfId="43" applyFont="1" applyFill="1" applyBorder="1" applyAlignment="1" applyProtection="1">
      <alignment vertical="center"/>
      <protection/>
    </xf>
    <xf numFmtId="0" fontId="87" fillId="28" borderId="80" xfId="43" applyFont="1" applyFill="1" applyBorder="1" applyAlignment="1" applyProtection="1">
      <alignment vertical="center"/>
      <protection/>
    </xf>
    <xf numFmtId="0" fontId="79" fillId="0" borderId="81" xfId="0" applyFont="1" applyBorder="1" applyAlignment="1" applyProtection="1">
      <alignment vertical="center"/>
      <protection/>
    </xf>
    <xf numFmtId="0" fontId="79" fillId="0" borderId="56" xfId="0" applyFont="1" applyBorder="1" applyAlignment="1" applyProtection="1">
      <alignment vertical="center"/>
      <protection/>
    </xf>
    <xf numFmtId="0" fontId="79" fillId="0" borderId="82" xfId="0" applyFont="1" applyBorder="1" applyAlignment="1" applyProtection="1">
      <alignment vertical="center"/>
      <protection/>
    </xf>
    <xf numFmtId="0" fontId="79" fillId="0" borderId="26" xfId="0" applyFont="1" applyBorder="1" applyAlignment="1" applyProtection="1">
      <alignment vertical="center"/>
      <protection/>
    </xf>
    <xf numFmtId="0" fontId="79" fillId="0" borderId="27" xfId="0" applyFont="1" applyBorder="1" applyAlignment="1" applyProtection="1">
      <alignment vertical="center"/>
      <protection/>
    </xf>
    <xf numFmtId="0" fontId="79" fillId="0" borderId="83" xfId="0" applyFont="1" applyBorder="1" applyAlignment="1" applyProtection="1">
      <alignment vertical="center"/>
      <protection/>
    </xf>
    <xf numFmtId="0" fontId="74" fillId="0" borderId="47" xfId="0" applyFont="1" applyBorder="1" applyAlignment="1" applyProtection="1">
      <alignment horizontal="center" vertical="center"/>
      <protection/>
    </xf>
    <xf numFmtId="0" fontId="78" fillId="33" borderId="0" xfId="0" applyFont="1" applyFill="1" applyBorder="1" applyAlignment="1" applyProtection="1">
      <alignment horizontal="center" vertical="center"/>
      <protection/>
    </xf>
    <xf numFmtId="14" fontId="78" fillId="28" borderId="84" xfId="0" applyNumberFormat="1" applyFont="1" applyFill="1" applyBorder="1" applyAlignment="1" applyProtection="1">
      <alignment horizontal="center" vertical="center" shrinkToFit="1"/>
      <protection locked="0"/>
    </xf>
    <xf numFmtId="14" fontId="78" fillId="28" borderId="85" xfId="0" applyNumberFormat="1" applyFont="1" applyFill="1" applyBorder="1" applyAlignment="1" applyProtection="1">
      <alignment horizontal="center" vertical="center" shrinkToFit="1"/>
      <protection locked="0"/>
    </xf>
    <xf numFmtId="0" fontId="78" fillId="33" borderId="32" xfId="0" applyFont="1" applyFill="1" applyBorder="1" applyAlignment="1" applyProtection="1">
      <alignment horizontal="center" vertical="center"/>
      <protection/>
    </xf>
    <xf numFmtId="0" fontId="78" fillId="28" borderId="84" xfId="0" applyFont="1" applyFill="1" applyBorder="1" applyAlignment="1" applyProtection="1">
      <alignment horizontal="center" vertical="center" shrinkToFit="1"/>
      <protection locked="0"/>
    </xf>
    <xf numFmtId="0" fontId="78" fillId="28" borderId="86" xfId="0" applyFont="1" applyFill="1" applyBorder="1" applyAlignment="1" applyProtection="1">
      <alignment horizontal="center" vertical="center" shrinkToFit="1"/>
      <protection locked="0"/>
    </xf>
    <xf numFmtId="0" fontId="78" fillId="28" borderId="85" xfId="0" applyFont="1" applyFill="1" applyBorder="1" applyAlignment="1" applyProtection="1">
      <alignment horizontal="center" vertical="center" shrinkToFit="1"/>
      <protection locked="0"/>
    </xf>
    <xf numFmtId="0" fontId="78" fillId="0" borderId="0" xfId="0" applyFont="1" applyAlignment="1" applyProtection="1">
      <alignment vertical="center" wrapText="1"/>
      <protection/>
    </xf>
    <xf numFmtId="0" fontId="78" fillId="28" borderId="87" xfId="0" applyFont="1" applyFill="1" applyBorder="1" applyAlignment="1" applyProtection="1">
      <alignment horizontal="left" vertical="center"/>
      <protection locked="0"/>
    </xf>
    <xf numFmtId="0" fontId="78" fillId="28" borderId="33" xfId="0" applyFont="1" applyFill="1" applyBorder="1" applyAlignment="1" applyProtection="1">
      <alignment horizontal="left" vertical="center"/>
      <protection locked="0"/>
    </xf>
    <xf numFmtId="0" fontId="78" fillId="28" borderId="88" xfId="0" applyFont="1" applyFill="1" applyBorder="1" applyAlignment="1" applyProtection="1">
      <alignment horizontal="left" vertical="center"/>
      <protection locked="0"/>
    </xf>
    <xf numFmtId="0" fontId="78" fillId="28" borderId="89" xfId="0" applyFont="1" applyFill="1" applyBorder="1" applyAlignment="1" applyProtection="1">
      <alignment horizontal="left" vertical="center"/>
      <protection locked="0"/>
    </xf>
    <xf numFmtId="0" fontId="78" fillId="28" borderId="0" xfId="0" applyFont="1" applyFill="1" applyBorder="1" applyAlignment="1" applyProtection="1">
      <alignment horizontal="left" vertical="center"/>
      <protection locked="0"/>
    </xf>
    <xf numFmtId="0" fontId="78" fillId="28" borderId="32" xfId="0" applyFont="1" applyFill="1" applyBorder="1" applyAlignment="1" applyProtection="1">
      <alignment horizontal="left" vertical="center"/>
      <protection locked="0"/>
    </xf>
    <xf numFmtId="0" fontId="78" fillId="28" borderId="90" xfId="0" applyFont="1" applyFill="1" applyBorder="1" applyAlignment="1" applyProtection="1">
      <alignment horizontal="left" vertical="center"/>
      <protection locked="0"/>
    </xf>
    <xf numFmtId="0" fontId="78" fillId="28" borderId="39" xfId="0" applyFont="1" applyFill="1" applyBorder="1" applyAlignment="1" applyProtection="1">
      <alignment horizontal="left" vertical="center"/>
      <protection locked="0"/>
    </xf>
    <xf numFmtId="0" fontId="78" fillId="28" borderId="91" xfId="0" applyFont="1" applyFill="1" applyBorder="1" applyAlignment="1" applyProtection="1">
      <alignment horizontal="left" vertical="center"/>
      <protection locked="0"/>
    </xf>
    <xf numFmtId="0" fontId="78" fillId="28" borderId="87" xfId="0" applyFont="1" applyFill="1" applyBorder="1" applyAlignment="1" applyProtection="1">
      <alignment vertical="center"/>
      <protection locked="0"/>
    </xf>
    <xf numFmtId="0" fontId="78" fillId="28" borderId="33" xfId="0" applyFont="1" applyFill="1" applyBorder="1" applyAlignment="1" applyProtection="1">
      <alignment vertical="center"/>
      <protection locked="0"/>
    </xf>
    <xf numFmtId="0" fontId="78" fillId="28" borderId="88" xfId="0" applyFont="1" applyFill="1" applyBorder="1" applyAlignment="1" applyProtection="1">
      <alignment vertical="center"/>
      <protection locked="0"/>
    </xf>
    <xf numFmtId="0" fontId="78" fillId="28" borderId="89"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8" borderId="90" xfId="0" applyFont="1" applyFill="1" applyBorder="1" applyAlignment="1" applyProtection="1">
      <alignment vertical="center"/>
      <protection locked="0"/>
    </xf>
    <xf numFmtId="0" fontId="78" fillId="28" borderId="39" xfId="0" applyFont="1" applyFill="1" applyBorder="1" applyAlignment="1" applyProtection="1">
      <alignment vertical="center"/>
      <protection locked="0"/>
    </xf>
    <xf numFmtId="0" fontId="78" fillId="28" borderId="91" xfId="0" applyFont="1" applyFill="1" applyBorder="1" applyAlignment="1" applyProtection="1">
      <alignment vertical="center"/>
      <protection locked="0"/>
    </xf>
    <xf numFmtId="0" fontId="78" fillId="33" borderId="0" xfId="0" applyFont="1" applyFill="1" applyAlignment="1" applyProtection="1">
      <alignment horizontal="center" vertical="center"/>
      <protection/>
    </xf>
    <xf numFmtId="14" fontId="78" fillId="28" borderId="86" xfId="0" applyNumberFormat="1" applyFont="1" applyFill="1" applyBorder="1" applyAlignment="1" applyProtection="1">
      <alignment horizontal="center" vertical="center" shrinkToFit="1"/>
      <protection locked="0"/>
    </xf>
    <xf numFmtId="0" fontId="78" fillId="0" borderId="89" xfId="0" applyFont="1" applyBorder="1" applyAlignment="1" applyProtection="1">
      <alignment horizontal="center" vertical="center"/>
      <protection/>
    </xf>
    <xf numFmtId="0" fontId="78" fillId="0" borderId="32" xfId="0" applyFont="1" applyBorder="1" applyAlignment="1" applyProtection="1">
      <alignment horizontal="center" vertical="center"/>
      <protection/>
    </xf>
    <xf numFmtId="0" fontId="78" fillId="0" borderId="92" xfId="0" applyFont="1" applyFill="1" applyBorder="1" applyAlignment="1" applyProtection="1">
      <alignment vertical="center" wrapText="1"/>
      <protection/>
    </xf>
    <xf numFmtId="0" fontId="78" fillId="0" borderId="93" xfId="0" applyFont="1" applyFill="1" applyBorder="1" applyAlignment="1" applyProtection="1">
      <alignment vertical="center" wrapText="1"/>
      <protection/>
    </xf>
    <xf numFmtId="0" fontId="4" fillId="0" borderId="94" xfId="0" applyFont="1" applyFill="1" applyBorder="1" applyAlignment="1" applyProtection="1">
      <alignment horizontal="center" vertical="center" wrapText="1"/>
      <protection/>
    </xf>
    <xf numFmtId="0" fontId="4" fillId="0" borderId="95" xfId="0" applyFont="1" applyFill="1" applyBorder="1" applyAlignment="1" applyProtection="1">
      <alignment horizontal="center" vertical="center" wrapText="1"/>
      <protection/>
    </xf>
    <xf numFmtId="0" fontId="4" fillId="0" borderId="96" xfId="0" applyFont="1" applyFill="1" applyBorder="1" applyAlignment="1" applyProtection="1">
      <alignment horizontal="center" vertical="center" wrapText="1"/>
      <protection/>
    </xf>
    <xf numFmtId="0" fontId="4" fillId="0" borderId="97" xfId="0" applyFont="1" applyFill="1" applyBorder="1" applyAlignment="1" applyProtection="1">
      <alignment horizontal="center" vertical="center" wrapText="1"/>
      <protection/>
    </xf>
    <xf numFmtId="0" fontId="4" fillId="0" borderId="98" xfId="0" applyFont="1" applyFill="1" applyBorder="1" applyAlignment="1" applyProtection="1">
      <alignment horizontal="center" vertical="center" wrapText="1"/>
      <protection/>
    </xf>
    <xf numFmtId="0" fontId="4" fillId="0" borderId="98" xfId="0" applyFont="1" applyFill="1" applyBorder="1" applyAlignment="1" applyProtection="1">
      <alignment vertical="center" wrapText="1"/>
      <protection/>
    </xf>
    <xf numFmtId="0" fontId="4" fillId="0" borderId="99" xfId="0" applyFont="1" applyFill="1" applyBorder="1" applyAlignment="1">
      <alignment vertical="center" wrapText="1" readingOrder="1"/>
    </xf>
    <xf numFmtId="0" fontId="4" fillId="0" borderId="100" xfId="0" applyFont="1" applyFill="1" applyBorder="1" applyAlignment="1">
      <alignment vertical="center" wrapText="1" readingOrder="1"/>
    </xf>
    <xf numFmtId="0" fontId="4" fillId="0" borderId="101" xfId="0" applyFont="1" applyFill="1" applyBorder="1" applyAlignment="1" applyProtection="1">
      <alignment horizontal="center" vertical="center" wrapText="1"/>
      <protection/>
    </xf>
    <xf numFmtId="0" fontId="4" fillId="0" borderId="102" xfId="0" applyFont="1" applyFill="1" applyBorder="1" applyAlignment="1" applyProtection="1">
      <alignment horizontal="center" vertical="center" wrapText="1"/>
      <protection/>
    </xf>
    <xf numFmtId="0" fontId="4" fillId="0" borderId="103" xfId="0" applyFont="1" applyFill="1" applyBorder="1" applyAlignment="1" applyProtection="1">
      <alignment horizontal="center" vertical="center" wrapText="1"/>
      <protection/>
    </xf>
    <xf numFmtId="0" fontId="4" fillId="0" borderId="104" xfId="0" applyFont="1" applyFill="1" applyBorder="1" applyAlignment="1" applyProtection="1">
      <alignment horizontal="center" vertical="center" wrapText="1"/>
      <protection/>
    </xf>
    <xf numFmtId="0" fontId="4" fillId="0" borderId="105" xfId="0" applyFont="1" applyFill="1" applyBorder="1" applyAlignment="1" applyProtection="1">
      <alignment horizontal="center" vertical="center" wrapText="1"/>
      <protection/>
    </xf>
    <xf numFmtId="0" fontId="4" fillId="0" borderId="106" xfId="0" applyFont="1" applyFill="1" applyBorder="1" applyAlignment="1" applyProtection="1">
      <alignment vertical="center" wrapText="1"/>
      <protection/>
    </xf>
    <xf numFmtId="0" fontId="74" fillId="0" borderId="12" xfId="0" applyFont="1" applyBorder="1" applyAlignment="1" applyProtection="1">
      <alignment horizontal="center" vertical="center" shrinkToFit="1"/>
      <protection/>
    </xf>
    <xf numFmtId="0" fontId="74" fillId="0" borderId="13" xfId="0" applyFont="1" applyBorder="1" applyAlignment="1" applyProtection="1">
      <alignment horizontal="center" vertical="center" shrinkToFit="1"/>
      <protection/>
    </xf>
    <xf numFmtId="0" fontId="4" fillId="28" borderId="107" xfId="0" applyFont="1" applyFill="1" applyBorder="1" applyAlignment="1" applyProtection="1">
      <alignment vertical="center" wrapText="1"/>
      <protection locked="0"/>
    </xf>
    <xf numFmtId="0" fontId="4" fillId="28" borderId="108" xfId="0" applyFont="1" applyFill="1" applyBorder="1" applyAlignment="1" applyProtection="1">
      <alignment vertical="center" wrapText="1"/>
      <protection locked="0"/>
    </xf>
    <xf numFmtId="0" fontId="4" fillId="28" borderId="107" xfId="0" applyFont="1" applyFill="1" applyBorder="1" applyAlignment="1" applyProtection="1">
      <alignment horizontal="center" vertical="center" wrapText="1"/>
      <protection locked="0"/>
    </xf>
    <xf numFmtId="0" fontId="4" fillId="28" borderId="109" xfId="0" applyFont="1" applyFill="1" applyBorder="1" applyAlignment="1" applyProtection="1">
      <alignment horizontal="center" vertical="center" wrapText="1"/>
      <protection locked="0"/>
    </xf>
    <xf numFmtId="0" fontId="4" fillId="28" borderId="110" xfId="0" applyFont="1" applyFill="1" applyBorder="1" applyAlignment="1" applyProtection="1">
      <alignment horizontal="center" vertical="center" wrapText="1"/>
      <protection locked="0"/>
    </xf>
    <xf numFmtId="0" fontId="4" fillId="28" borderId="111" xfId="0" applyFont="1" applyFill="1" applyBorder="1" applyAlignment="1" applyProtection="1">
      <alignment horizontal="center" vertical="center" wrapText="1"/>
      <protection locked="0"/>
    </xf>
    <xf numFmtId="0" fontId="4" fillId="0" borderId="105" xfId="0" applyFont="1" applyFill="1" applyBorder="1" applyAlignment="1" applyProtection="1">
      <alignment vertical="center" wrapText="1"/>
      <protection/>
    </xf>
    <xf numFmtId="0" fontId="4" fillId="28" borderId="112" xfId="0" applyFont="1" applyFill="1" applyBorder="1" applyAlignment="1" applyProtection="1">
      <alignment horizontal="center" vertical="center" wrapText="1"/>
      <protection locked="0"/>
    </xf>
    <xf numFmtId="0" fontId="4" fillId="28" borderId="113" xfId="0" applyFont="1" applyFill="1" applyBorder="1" applyAlignment="1" applyProtection="1">
      <alignment horizontal="center" vertical="center" wrapText="1"/>
      <protection locked="0"/>
    </xf>
    <xf numFmtId="0" fontId="4" fillId="28" borderId="114" xfId="0" applyFont="1" applyFill="1" applyBorder="1" applyAlignment="1" applyProtection="1">
      <alignment horizontal="center" vertical="center" wrapText="1"/>
      <protection locked="0"/>
    </xf>
    <xf numFmtId="0" fontId="4" fillId="28" borderId="115" xfId="0" applyFont="1" applyFill="1" applyBorder="1" applyAlignment="1" applyProtection="1">
      <alignment horizontal="center" vertical="center" wrapText="1"/>
      <protection locked="0"/>
    </xf>
    <xf numFmtId="0" fontId="4" fillId="28" borderId="100" xfId="0" applyFont="1" applyFill="1" applyBorder="1" applyAlignment="1" applyProtection="1">
      <alignment horizontal="center" vertical="center" wrapText="1"/>
      <protection locked="0"/>
    </xf>
    <xf numFmtId="0" fontId="4" fillId="28" borderId="116" xfId="0" applyFont="1" applyFill="1" applyBorder="1" applyAlignment="1" applyProtection="1">
      <alignment horizontal="center" vertical="center" wrapText="1"/>
      <protection locked="0"/>
    </xf>
    <xf numFmtId="0" fontId="4" fillId="28" borderId="117" xfId="0" applyFont="1" applyFill="1" applyBorder="1" applyAlignment="1" applyProtection="1">
      <alignment vertical="center" wrapText="1"/>
      <protection locked="0"/>
    </xf>
    <xf numFmtId="0" fontId="4" fillId="28" borderId="118" xfId="0" applyFont="1" applyFill="1" applyBorder="1" applyAlignment="1" applyProtection="1">
      <alignment vertical="center" wrapText="1"/>
      <protection locked="0"/>
    </xf>
    <xf numFmtId="0" fontId="4" fillId="0" borderId="119" xfId="0" applyFont="1" applyFill="1" applyBorder="1" applyAlignment="1" applyProtection="1">
      <alignment vertical="center" wrapText="1"/>
      <protection/>
    </xf>
    <xf numFmtId="0" fontId="4" fillId="28" borderId="117" xfId="0" applyFont="1" applyFill="1" applyBorder="1" applyAlignment="1" applyProtection="1">
      <alignment horizontal="center" vertical="center" wrapText="1"/>
      <protection locked="0"/>
    </xf>
    <xf numFmtId="0" fontId="4" fillId="0" borderId="119" xfId="0" applyFont="1" applyFill="1" applyBorder="1" applyAlignment="1" applyProtection="1">
      <alignment horizontal="center" vertical="center" wrapText="1"/>
      <protection/>
    </xf>
    <xf numFmtId="0" fontId="78" fillId="0" borderId="120" xfId="0" applyFont="1" applyFill="1" applyBorder="1" applyAlignment="1" applyProtection="1">
      <alignment vertical="center" wrapText="1"/>
      <protection/>
    </xf>
    <xf numFmtId="0" fontId="78" fillId="0" borderId="121" xfId="0" applyFont="1" applyFill="1" applyBorder="1" applyAlignment="1" applyProtection="1">
      <alignment vertical="center" wrapText="1"/>
      <protection/>
    </xf>
    <xf numFmtId="0" fontId="78" fillId="0" borderId="122" xfId="0" applyFont="1" applyFill="1" applyBorder="1" applyAlignment="1" applyProtection="1">
      <alignment vertical="center" wrapText="1"/>
      <protection/>
    </xf>
    <xf numFmtId="0" fontId="4" fillId="0" borderId="123" xfId="0" applyFont="1" applyFill="1" applyBorder="1" applyAlignment="1" applyProtection="1">
      <alignment horizontal="center" vertical="center" wrapText="1"/>
      <protection/>
    </xf>
    <xf numFmtId="0" fontId="4" fillId="0" borderId="122" xfId="0" applyFont="1" applyFill="1" applyBorder="1" applyAlignment="1" applyProtection="1">
      <alignment horizontal="center" vertical="center" wrapText="1"/>
      <protection/>
    </xf>
    <xf numFmtId="0" fontId="4" fillId="0" borderId="99" xfId="0" applyFont="1" applyFill="1" applyBorder="1" applyAlignment="1">
      <alignment horizontal="left" vertical="center" wrapText="1" readingOrder="1"/>
    </xf>
    <xf numFmtId="0" fontId="4" fillId="0" borderId="100" xfId="0" applyFont="1" applyFill="1" applyBorder="1" applyAlignment="1">
      <alignment horizontal="left" vertical="center" wrapText="1" readingOrder="1"/>
    </xf>
    <xf numFmtId="0" fontId="4" fillId="28" borderId="124" xfId="0" applyFont="1" applyFill="1" applyBorder="1" applyAlignment="1" applyProtection="1">
      <alignment horizontal="center" vertical="center" wrapText="1"/>
      <protection locked="0"/>
    </xf>
    <xf numFmtId="0" fontId="74" fillId="0" borderId="19" xfId="0" applyFont="1" applyBorder="1" applyAlignment="1" applyProtection="1">
      <alignment horizontal="center" vertical="center" shrinkToFit="1"/>
      <protection/>
    </xf>
    <xf numFmtId="0" fontId="74" fillId="0" borderId="22" xfId="0" applyFont="1" applyBorder="1" applyAlignment="1" applyProtection="1">
      <alignment horizontal="center" vertical="center" shrinkToFit="1"/>
      <protection/>
    </xf>
    <xf numFmtId="14" fontId="7" fillId="28" borderId="125" xfId="0" applyNumberFormat="1" applyFont="1" applyFill="1" applyBorder="1" applyAlignment="1" applyProtection="1">
      <alignment horizontal="center" vertical="center" shrinkToFit="1" readingOrder="1"/>
      <protection locked="0"/>
    </xf>
    <xf numFmtId="14" fontId="7" fillId="28" borderId="86" xfId="0" applyNumberFormat="1" applyFont="1" applyFill="1" applyBorder="1" applyAlignment="1" applyProtection="1">
      <alignment horizontal="center" vertical="center" shrinkToFit="1" readingOrder="1"/>
      <protection locked="0"/>
    </xf>
    <xf numFmtId="14" fontId="7" fillId="28" borderId="126" xfId="0" applyNumberFormat="1" applyFont="1" applyFill="1" applyBorder="1" applyAlignment="1" applyProtection="1">
      <alignment horizontal="center" vertical="center" shrinkToFit="1" readingOrder="1"/>
      <protection locked="0"/>
    </xf>
    <xf numFmtId="14" fontId="7" fillId="28" borderId="85" xfId="0" applyNumberFormat="1" applyFont="1" applyFill="1" applyBorder="1" applyAlignment="1" applyProtection="1">
      <alignment horizontal="center" vertical="center" shrinkToFit="1" readingOrder="1"/>
      <protection locked="0"/>
    </xf>
    <xf numFmtId="0" fontId="4" fillId="0" borderId="127" xfId="0" applyFont="1" applyFill="1" applyBorder="1" applyAlignment="1">
      <alignment horizontal="center" vertical="center" wrapText="1" readingOrder="1"/>
    </xf>
    <xf numFmtId="0" fontId="4" fillId="0" borderId="128" xfId="0" applyFont="1" applyFill="1" applyBorder="1" applyAlignment="1">
      <alignment horizontal="center" vertical="center" wrapText="1" readingOrder="1"/>
    </xf>
    <xf numFmtId="0" fontId="8" fillId="0" borderId="129" xfId="0" applyFont="1" applyFill="1" applyBorder="1" applyAlignment="1">
      <alignment horizontal="center" vertical="center" wrapText="1" readingOrder="1"/>
    </xf>
    <xf numFmtId="0" fontId="8" fillId="0" borderId="130" xfId="0" applyFont="1" applyFill="1" applyBorder="1" applyAlignment="1">
      <alignment horizontal="center" vertical="center" wrapText="1" readingOrder="1"/>
    </xf>
    <xf numFmtId="0" fontId="8" fillId="0" borderId="131" xfId="0" applyFont="1" applyFill="1" applyBorder="1" applyAlignment="1">
      <alignment horizontal="center" vertical="center" wrapText="1" readingOrder="1"/>
    </xf>
    <xf numFmtId="0" fontId="8" fillId="0" borderId="132" xfId="0" applyFont="1" applyFill="1" applyBorder="1" applyAlignment="1">
      <alignment horizontal="center" vertical="center" wrapText="1" readingOrder="1"/>
    </xf>
    <xf numFmtId="0" fontId="8" fillId="0" borderId="39" xfId="0" applyFont="1" applyFill="1" applyBorder="1" applyAlignment="1">
      <alignment horizontal="center" vertical="center" wrapText="1" readingOrder="1"/>
    </xf>
    <xf numFmtId="0" fontId="8" fillId="0" borderId="133" xfId="0" applyFont="1" applyFill="1" applyBorder="1" applyAlignment="1">
      <alignment horizontal="center" vertical="center" wrapText="1" readingOrder="1"/>
    </xf>
    <xf numFmtId="0" fontId="4" fillId="28" borderId="35" xfId="0" applyFont="1" applyFill="1" applyBorder="1" applyAlignment="1" applyProtection="1">
      <alignment horizontal="center" vertical="center" wrapText="1"/>
      <protection locked="0"/>
    </xf>
    <xf numFmtId="0" fontId="4" fillId="28" borderId="134" xfId="0" applyFont="1" applyFill="1" applyBorder="1" applyAlignment="1" applyProtection="1">
      <alignment horizontal="center" vertical="center" wrapText="1"/>
      <protection locked="0"/>
    </xf>
    <xf numFmtId="0" fontId="4" fillId="28" borderId="135" xfId="0" applyFont="1" applyFill="1" applyBorder="1" applyAlignment="1" applyProtection="1">
      <alignment horizontal="center" vertical="center" wrapText="1"/>
      <protection locked="0"/>
    </xf>
    <xf numFmtId="0" fontId="78" fillId="28" borderId="136" xfId="0" applyFont="1" applyFill="1" applyBorder="1" applyAlignment="1" applyProtection="1">
      <alignment horizontal="center" vertical="center" shrinkToFit="1"/>
      <protection locked="0"/>
    </xf>
    <xf numFmtId="0" fontId="78" fillId="28" borderId="137" xfId="0" applyFont="1" applyFill="1" applyBorder="1" applyAlignment="1" applyProtection="1">
      <alignment horizontal="center" vertical="center" shrinkToFit="1"/>
      <protection locked="0"/>
    </xf>
    <xf numFmtId="0" fontId="78" fillId="28" borderId="138" xfId="0" applyFont="1" applyFill="1" applyBorder="1" applyAlignment="1" applyProtection="1">
      <alignment horizontal="center" vertical="center" shrinkToFit="1"/>
      <protection locked="0"/>
    </xf>
    <xf numFmtId="0" fontId="78" fillId="28" borderId="139" xfId="0" applyFont="1" applyFill="1" applyBorder="1" applyAlignment="1" applyProtection="1">
      <alignment horizontal="center" vertical="center" shrinkToFit="1"/>
      <protection locked="0"/>
    </xf>
    <xf numFmtId="0" fontId="78" fillId="28" borderId="140" xfId="0" applyFont="1" applyFill="1" applyBorder="1" applyAlignment="1" applyProtection="1">
      <alignment horizontal="center" vertical="center" shrinkToFit="1"/>
      <protection locked="0"/>
    </xf>
    <xf numFmtId="0" fontId="78" fillId="28" borderId="141" xfId="0" applyFont="1" applyFill="1" applyBorder="1" applyAlignment="1" applyProtection="1">
      <alignment horizontal="center" vertical="center" shrinkToFit="1"/>
      <protection locked="0"/>
    </xf>
    <xf numFmtId="176" fontId="78" fillId="28" borderId="139" xfId="0" applyNumberFormat="1" applyFont="1" applyFill="1" applyBorder="1" applyAlignment="1" applyProtection="1">
      <alignment horizontal="center" vertical="center"/>
      <protection locked="0"/>
    </xf>
    <xf numFmtId="176" fontId="78" fillId="28" borderId="140" xfId="0" applyNumberFormat="1" applyFont="1" applyFill="1" applyBorder="1" applyAlignment="1" applyProtection="1">
      <alignment horizontal="center" vertical="center"/>
      <protection locked="0"/>
    </xf>
    <xf numFmtId="176" fontId="78" fillId="28" borderId="141" xfId="0" applyNumberFormat="1" applyFont="1" applyFill="1" applyBorder="1" applyAlignment="1" applyProtection="1">
      <alignment horizontal="center" vertical="center"/>
      <protection locked="0"/>
    </xf>
    <xf numFmtId="176" fontId="78" fillId="28" borderId="136" xfId="0" applyNumberFormat="1" applyFont="1" applyFill="1" applyBorder="1" applyAlignment="1" applyProtection="1">
      <alignment horizontal="center" vertical="center"/>
      <protection locked="0"/>
    </xf>
    <xf numFmtId="0" fontId="78" fillId="0" borderId="137" xfId="0" applyFont="1" applyBorder="1" applyAlignment="1" applyProtection="1">
      <alignment vertical="center"/>
      <protection locked="0"/>
    </xf>
    <xf numFmtId="0" fontId="78" fillId="0" borderId="138" xfId="0" applyFont="1" applyBorder="1" applyAlignment="1" applyProtection="1">
      <alignment vertical="center"/>
      <protection locked="0"/>
    </xf>
    <xf numFmtId="14" fontId="78" fillId="28" borderId="139" xfId="0" applyNumberFormat="1" applyFont="1" applyFill="1" applyBorder="1" applyAlignment="1" applyProtection="1">
      <alignment horizontal="center" vertical="center" shrinkToFit="1"/>
      <protection locked="0"/>
    </xf>
    <xf numFmtId="14" fontId="78" fillId="28" borderId="140" xfId="0" applyNumberFormat="1" applyFont="1" applyFill="1" applyBorder="1" applyAlignment="1" applyProtection="1">
      <alignment horizontal="center" vertical="center" shrinkToFit="1"/>
      <protection locked="0"/>
    </xf>
    <xf numFmtId="14" fontId="78" fillId="28" borderId="141" xfId="0" applyNumberFormat="1" applyFont="1" applyFill="1" applyBorder="1" applyAlignment="1" applyProtection="1">
      <alignment horizontal="center" vertical="center" shrinkToFit="1"/>
      <protection locked="0"/>
    </xf>
    <xf numFmtId="0" fontId="79" fillId="0" borderId="60" xfId="0" applyFont="1" applyBorder="1" applyAlignment="1" applyProtection="1">
      <alignment horizontal="center" vertical="center"/>
      <protection/>
    </xf>
    <xf numFmtId="0" fontId="79" fillId="0" borderId="63" xfId="0" applyFont="1" applyBorder="1" applyAlignment="1" applyProtection="1">
      <alignment horizontal="center" vertical="center"/>
      <protection/>
    </xf>
    <xf numFmtId="0" fontId="79" fillId="0" borderId="60" xfId="0" applyFont="1" applyBorder="1" applyAlignment="1" applyProtection="1">
      <alignment vertical="center"/>
      <protection/>
    </xf>
    <xf numFmtId="0" fontId="79" fillId="0" borderId="142" xfId="0" applyFont="1" applyBorder="1" applyAlignment="1" applyProtection="1">
      <alignment vertical="center"/>
      <protection/>
    </xf>
    <xf numFmtId="0" fontId="78" fillId="28" borderId="87" xfId="0" applyFont="1" applyFill="1" applyBorder="1" applyAlignment="1" applyProtection="1">
      <alignment horizontal="center" vertical="center" shrinkToFit="1"/>
      <protection/>
    </xf>
    <xf numFmtId="0" fontId="78" fillId="28" borderId="33" xfId="0" applyFont="1" applyFill="1" applyBorder="1" applyAlignment="1" applyProtection="1">
      <alignment horizontal="center" vertical="center" shrinkToFit="1"/>
      <protection/>
    </xf>
    <xf numFmtId="0" fontId="78" fillId="28" borderId="88" xfId="0" applyFont="1" applyFill="1" applyBorder="1" applyAlignment="1" applyProtection="1">
      <alignment horizontal="center" vertical="center" shrinkToFit="1"/>
      <protection/>
    </xf>
    <xf numFmtId="0" fontId="78" fillId="28" borderId="90" xfId="0" applyFont="1" applyFill="1" applyBorder="1" applyAlignment="1" applyProtection="1">
      <alignment horizontal="center" vertical="center" shrinkToFit="1"/>
      <protection/>
    </xf>
    <xf numFmtId="0" fontId="78" fillId="28" borderId="39" xfId="0" applyFont="1" applyFill="1" applyBorder="1" applyAlignment="1" applyProtection="1">
      <alignment horizontal="center" vertical="center" shrinkToFit="1"/>
      <protection/>
    </xf>
    <xf numFmtId="0" fontId="78" fillId="28" borderId="91" xfId="0" applyFont="1" applyFill="1" applyBorder="1" applyAlignment="1" applyProtection="1">
      <alignment horizontal="center" vertical="center" shrinkToFit="1"/>
      <protection/>
    </xf>
    <xf numFmtId="0" fontId="78" fillId="33" borderId="89" xfId="0" applyFont="1" applyFill="1" applyBorder="1" applyAlignment="1" applyProtection="1">
      <alignment horizontal="center" vertical="center"/>
      <protection/>
    </xf>
    <xf numFmtId="0" fontId="79" fillId="0" borderId="63" xfId="0" applyFont="1" applyBorder="1" applyAlignment="1" applyProtection="1">
      <alignment vertical="center"/>
      <protection/>
    </xf>
    <xf numFmtId="0" fontId="79" fillId="0" borderId="143" xfId="0" applyFont="1" applyBorder="1" applyAlignment="1" applyProtection="1">
      <alignment vertical="center"/>
      <protection/>
    </xf>
    <xf numFmtId="14" fontId="78" fillId="28" borderId="136" xfId="0" applyNumberFormat="1" applyFont="1" applyFill="1" applyBorder="1" applyAlignment="1" applyProtection="1">
      <alignment horizontal="center" vertical="center" shrinkToFit="1"/>
      <protection locked="0"/>
    </xf>
    <xf numFmtId="14" fontId="78" fillId="28" borderId="137" xfId="0" applyNumberFormat="1" applyFont="1" applyFill="1" applyBorder="1" applyAlignment="1" applyProtection="1">
      <alignment horizontal="center" vertical="center" shrinkToFit="1"/>
      <protection locked="0"/>
    </xf>
    <xf numFmtId="14" fontId="78" fillId="28" borderId="138" xfId="0" applyNumberFormat="1" applyFont="1" applyFill="1" applyBorder="1" applyAlignment="1" applyProtection="1">
      <alignment horizontal="center" vertical="center" shrinkToFit="1"/>
      <protection locked="0"/>
    </xf>
    <xf numFmtId="176" fontId="78" fillId="28" borderId="137" xfId="0" applyNumberFormat="1" applyFont="1" applyFill="1" applyBorder="1" applyAlignment="1" applyProtection="1">
      <alignment horizontal="center" vertical="center"/>
      <protection locked="0"/>
    </xf>
    <xf numFmtId="176" fontId="78" fillId="28" borderId="138" xfId="0" applyNumberFormat="1" applyFont="1" applyFill="1" applyBorder="1" applyAlignment="1" applyProtection="1">
      <alignment horizontal="center" vertical="center"/>
      <protection locked="0"/>
    </xf>
    <xf numFmtId="0" fontId="88" fillId="0" borderId="144" xfId="0" applyFont="1" applyFill="1" applyBorder="1" applyAlignment="1" applyProtection="1">
      <alignment horizontal="left" shrinkToFit="1"/>
      <protection/>
    </xf>
    <xf numFmtId="0" fontId="88" fillId="0" borderId="145" xfId="0" applyFont="1" applyFill="1" applyBorder="1" applyAlignment="1" applyProtection="1">
      <alignment horizontal="left" shrinkToFit="1"/>
      <protection/>
    </xf>
    <xf numFmtId="0" fontId="88" fillId="0" borderId="146" xfId="0" applyFont="1" applyFill="1" applyBorder="1" applyAlignment="1" applyProtection="1">
      <alignment horizontal="left" shrinkToFit="1"/>
      <protection/>
    </xf>
    <xf numFmtId="0" fontId="88" fillId="0" borderId="147" xfId="0" applyFont="1" applyFill="1" applyBorder="1" applyAlignment="1" applyProtection="1">
      <alignment horizontal="left" vertical="top"/>
      <protection/>
    </xf>
    <xf numFmtId="0" fontId="88" fillId="0" borderId="148" xfId="0" applyFont="1" applyFill="1" applyBorder="1" applyAlignment="1" applyProtection="1">
      <alignment horizontal="left" vertical="top"/>
      <protection/>
    </xf>
    <xf numFmtId="0" fontId="88" fillId="0" borderId="149" xfId="0" applyFont="1" applyFill="1" applyBorder="1" applyAlignment="1" applyProtection="1">
      <alignment horizontal="left" vertical="top"/>
      <protection/>
    </xf>
    <xf numFmtId="0" fontId="4" fillId="0" borderId="129" xfId="0" applyFont="1" applyFill="1" applyBorder="1" applyAlignment="1">
      <alignment horizontal="center" vertical="center" wrapText="1" readingOrder="1"/>
    </xf>
    <xf numFmtId="0" fontId="4" fillId="0" borderId="130" xfId="0" applyFont="1" applyFill="1" applyBorder="1" applyAlignment="1">
      <alignment horizontal="center" vertical="center" wrapText="1" readingOrder="1"/>
    </xf>
    <xf numFmtId="0" fontId="4" fillId="0" borderId="131" xfId="0" applyFont="1" applyFill="1" applyBorder="1" applyAlignment="1">
      <alignment horizontal="center" vertical="center" wrapText="1" readingOrder="1"/>
    </xf>
    <xf numFmtId="0" fontId="4" fillId="0" borderId="150" xfId="0" applyFont="1" applyFill="1" applyBorder="1" applyAlignment="1">
      <alignment horizontal="center" vertical="center" wrapText="1" readingOrder="1"/>
    </xf>
    <xf numFmtId="0" fontId="4" fillId="0" borderId="151" xfId="0" applyFont="1" applyFill="1" applyBorder="1" applyAlignment="1">
      <alignment horizontal="center" vertical="center" wrapText="1" readingOrder="1"/>
    </xf>
    <xf numFmtId="0" fontId="4" fillId="0" borderId="152" xfId="0" applyFont="1" applyFill="1" applyBorder="1" applyAlignment="1">
      <alignment horizontal="center" vertical="center" wrapText="1" readingOrder="1"/>
    </xf>
    <xf numFmtId="0" fontId="4" fillId="28" borderId="124" xfId="0" applyFont="1" applyFill="1" applyBorder="1" applyAlignment="1" applyProtection="1">
      <alignment vertical="center" wrapText="1"/>
      <protection locked="0"/>
    </xf>
    <xf numFmtId="0" fontId="4" fillId="28" borderId="153" xfId="0" applyFont="1" applyFill="1" applyBorder="1" applyAlignment="1" applyProtection="1">
      <alignment vertical="center" wrapText="1"/>
      <protection locked="0"/>
    </xf>
    <xf numFmtId="14" fontId="7" fillId="28" borderId="84" xfId="0" applyNumberFormat="1" applyFont="1" applyFill="1" applyBorder="1" applyAlignment="1" applyProtection="1">
      <alignment horizontal="center" vertical="center" shrinkToFit="1" readingOrder="1"/>
      <protection locked="0"/>
    </xf>
    <xf numFmtId="0" fontId="4" fillId="28" borderId="154" xfId="0" applyFont="1" applyFill="1" applyBorder="1" applyAlignment="1" applyProtection="1">
      <alignment horizontal="center" vertical="center" wrapText="1"/>
      <protection locked="0"/>
    </xf>
    <xf numFmtId="0" fontId="4" fillId="28" borderId="155" xfId="0" applyFont="1" applyFill="1" applyBorder="1" applyAlignment="1" applyProtection="1">
      <alignment horizontal="center" vertical="center" wrapText="1"/>
      <protection locked="0"/>
    </xf>
    <xf numFmtId="0" fontId="4" fillId="0" borderId="156" xfId="0" applyFont="1" applyFill="1" applyBorder="1" applyAlignment="1">
      <alignment horizontal="center" vertical="center" wrapText="1" readingOrder="1"/>
    </xf>
    <xf numFmtId="0" fontId="4" fillId="0" borderId="157" xfId="0" applyFont="1" applyFill="1" applyBorder="1" applyAlignment="1">
      <alignment horizontal="center" vertical="center" wrapText="1" readingOrder="1"/>
    </xf>
    <xf numFmtId="0" fontId="4" fillId="0" borderId="158" xfId="0" applyFont="1" applyFill="1" applyBorder="1" applyAlignment="1">
      <alignment horizontal="center" vertical="center" wrapText="1" readingOrder="1"/>
    </xf>
    <xf numFmtId="0" fontId="4" fillId="0" borderId="159" xfId="0" applyFont="1" applyFill="1" applyBorder="1" applyAlignment="1">
      <alignment vertical="center" wrapText="1" readingOrder="1"/>
    </xf>
    <xf numFmtId="0" fontId="4" fillId="28" borderId="160" xfId="0" applyFont="1" applyFill="1" applyBorder="1" applyAlignment="1" applyProtection="1">
      <alignment horizontal="center" vertical="center" wrapText="1"/>
      <protection locked="0"/>
    </xf>
    <xf numFmtId="0" fontId="79" fillId="0" borderId="63" xfId="0" applyFont="1" applyBorder="1" applyAlignment="1" applyProtection="1">
      <alignment vertical="center" wrapText="1"/>
      <protection/>
    </xf>
    <xf numFmtId="0" fontId="79" fillId="0" borderId="143" xfId="0" applyFont="1" applyBorder="1" applyAlignment="1" applyProtection="1">
      <alignment vertical="center" wrapText="1"/>
      <protection/>
    </xf>
    <xf numFmtId="0" fontId="4" fillId="28" borderId="161" xfId="0" applyFont="1" applyFill="1" applyBorder="1" applyAlignment="1" applyProtection="1">
      <alignment horizontal="center" vertical="center" wrapText="1"/>
      <protection locked="0"/>
    </xf>
    <xf numFmtId="0" fontId="4" fillId="28" borderId="56" xfId="0" applyFont="1" applyFill="1" applyBorder="1" applyAlignment="1" applyProtection="1">
      <alignment horizontal="center" vertical="center" wrapText="1"/>
      <protection locked="0"/>
    </xf>
    <xf numFmtId="0" fontId="4" fillId="28" borderId="162" xfId="0" applyFont="1" applyFill="1" applyBorder="1" applyAlignment="1" applyProtection="1">
      <alignment horizontal="center" vertical="center" wrapText="1"/>
      <protection locked="0"/>
    </xf>
    <xf numFmtId="0" fontId="4" fillId="28" borderId="163" xfId="0" applyFont="1" applyFill="1" applyBorder="1" applyAlignment="1" applyProtection="1">
      <alignment vertical="center" wrapText="1"/>
      <protection locked="0"/>
    </xf>
    <xf numFmtId="0" fontId="4" fillId="28" borderId="164" xfId="0" applyFont="1" applyFill="1" applyBorder="1" applyAlignment="1" applyProtection="1">
      <alignment vertical="center" wrapText="1"/>
      <protection locked="0"/>
    </xf>
    <xf numFmtId="0" fontId="4" fillId="28" borderId="165" xfId="0" applyFont="1" applyFill="1" applyBorder="1" applyAlignment="1" applyProtection="1">
      <alignment vertical="center" wrapText="1"/>
      <protection locked="0"/>
    </xf>
    <xf numFmtId="0" fontId="4" fillId="28" borderId="166" xfId="0" applyFont="1" applyFill="1" applyBorder="1" applyAlignment="1" applyProtection="1">
      <alignment vertical="center" wrapText="1"/>
      <protection locked="0"/>
    </xf>
    <xf numFmtId="0" fontId="4" fillId="28" borderId="165"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4" fillId="28" borderId="172" xfId="0" applyFont="1" applyFill="1" applyBorder="1" applyAlignment="1" applyProtection="1">
      <alignment horizontal="center" vertical="center" wrapText="1"/>
      <protection locked="0"/>
    </xf>
    <xf numFmtId="0" fontId="4" fillId="28" borderId="173" xfId="0" applyFont="1" applyFill="1" applyBorder="1" applyAlignment="1" applyProtection="1">
      <alignment horizontal="center" vertical="center" wrapText="1"/>
      <protection locked="0"/>
    </xf>
    <xf numFmtId="0" fontId="4" fillId="28" borderId="163" xfId="0" applyFont="1" applyFill="1" applyBorder="1" applyAlignment="1" applyProtection="1">
      <alignment horizontal="center" vertical="center" wrapText="1"/>
      <protection locked="0"/>
    </xf>
    <xf numFmtId="0" fontId="4" fillId="28" borderId="174" xfId="0" applyFont="1" applyFill="1" applyBorder="1" applyAlignment="1" applyProtection="1">
      <alignment vertical="center" wrapText="1"/>
      <protection locked="0"/>
    </xf>
    <xf numFmtId="0" fontId="4" fillId="28" borderId="175" xfId="0" applyFont="1" applyFill="1" applyBorder="1" applyAlignment="1" applyProtection="1">
      <alignment vertical="center" wrapText="1"/>
      <protection locked="0"/>
    </xf>
    <xf numFmtId="0" fontId="4" fillId="28" borderId="176" xfId="0" applyFont="1" applyFill="1" applyBorder="1" applyAlignment="1" applyProtection="1">
      <alignment horizontal="center" vertical="center" wrapText="1"/>
      <protection locked="0"/>
    </xf>
    <xf numFmtId="0" fontId="4" fillId="28" borderId="177" xfId="0" applyFont="1" applyFill="1" applyBorder="1" applyAlignment="1" applyProtection="1">
      <alignment horizontal="center" vertical="center" wrapText="1"/>
      <protection locked="0"/>
    </xf>
    <xf numFmtId="0" fontId="4" fillId="28" borderId="178"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180" xfId="0" applyFont="1" applyFill="1" applyBorder="1" applyAlignment="1" applyProtection="1">
      <alignment horizontal="center" vertical="center" wrapText="1"/>
      <protection locked="0"/>
    </xf>
    <xf numFmtId="0" fontId="4" fillId="28" borderId="174" xfId="0" applyFont="1" applyFill="1" applyBorder="1" applyAlignment="1" applyProtection="1">
      <alignment horizontal="center" vertical="center" wrapText="1"/>
      <protection locked="0"/>
    </xf>
    <xf numFmtId="0" fontId="4" fillId="28" borderId="181" xfId="0" applyFont="1" applyFill="1" applyBorder="1" applyAlignment="1" applyProtection="1">
      <alignment horizontal="center" vertical="center" wrapText="1"/>
      <protection locked="0"/>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horizontal="center" vertical="center" wrapText="1"/>
      <protection locked="0"/>
    </xf>
    <xf numFmtId="0" fontId="4" fillId="28" borderId="184" xfId="0" applyFont="1" applyFill="1" applyBorder="1" applyAlignment="1" applyProtection="1">
      <alignment horizontal="center" vertical="center" wrapText="1"/>
      <protection locked="0"/>
    </xf>
    <xf numFmtId="0" fontId="4" fillId="28" borderId="185"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locked="0"/>
    </xf>
    <xf numFmtId="0" fontId="4" fillId="28" borderId="187"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readingOrder="1"/>
    </xf>
    <xf numFmtId="0" fontId="79" fillId="0" borderId="63" xfId="0" applyFont="1" applyBorder="1" applyAlignment="1" applyProtection="1">
      <alignment vertical="center" wrapText="1" shrinkToFit="1"/>
      <protection/>
    </xf>
    <xf numFmtId="0" fontId="79" fillId="0" borderId="63" xfId="0" applyFont="1" applyBorder="1" applyAlignment="1" applyProtection="1">
      <alignment vertical="center" shrinkToFit="1"/>
      <protection/>
    </xf>
    <xf numFmtId="0" fontId="79" fillId="0" borderId="143" xfId="0" applyFont="1" applyBorder="1" applyAlignment="1" applyProtection="1">
      <alignment vertical="center" shrinkToFit="1"/>
      <protection/>
    </xf>
    <xf numFmtId="0" fontId="4" fillId="0" borderId="189" xfId="0" applyFont="1" applyFill="1" applyBorder="1" applyAlignment="1">
      <alignment vertical="center" wrapText="1" readingOrder="1"/>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98" xfId="0" applyFont="1" applyFill="1" applyBorder="1" applyAlignment="1" applyProtection="1">
      <alignment horizontal="center" vertical="center" wrapText="1"/>
      <protection locked="0"/>
    </xf>
    <xf numFmtId="0" fontId="4" fillId="28" borderId="98" xfId="0" applyFont="1" applyFill="1" applyBorder="1" applyAlignment="1" applyProtection="1">
      <alignment vertical="center" wrapText="1"/>
      <protection locked="0"/>
    </xf>
    <xf numFmtId="0" fontId="4" fillId="28" borderId="193" xfId="0" applyFont="1" applyFill="1" applyBorder="1" applyAlignment="1" applyProtection="1">
      <alignment vertical="center" wrapText="1"/>
      <protection locked="0"/>
    </xf>
    <xf numFmtId="0" fontId="4" fillId="28" borderId="90" xfId="0" applyFont="1" applyFill="1" applyBorder="1" applyAlignment="1" applyProtection="1">
      <alignment horizontal="center" vertical="center" wrapText="1"/>
      <protection locked="0"/>
    </xf>
    <xf numFmtId="0" fontId="4" fillId="28" borderId="39" xfId="0" applyFont="1" applyFill="1" applyBorder="1" applyAlignment="1" applyProtection="1">
      <alignment horizontal="center" vertical="center" wrapText="1"/>
      <protection locked="0"/>
    </xf>
    <xf numFmtId="0" fontId="4" fillId="28" borderId="133" xfId="0" applyFont="1" applyFill="1" applyBorder="1" applyAlignment="1" applyProtection="1">
      <alignment horizontal="center" vertical="center" wrapText="1"/>
      <protection locked="0"/>
    </xf>
    <xf numFmtId="0" fontId="4" fillId="28" borderId="132" xfId="0" applyFont="1" applyFill="1" applyBorder="1" applyAlignment="1" applyProtection="1">
      <alignment horizontal="center" vertical="center" wrapText="1"/>
      <protection locked="0"/>
    </xf>
    <xf numFmtId="0" fontId="4" fillId="28" borderId="194" xfId="0" applyFont="1" applyFill="1" applyBorder="1" applyAlignment="1" applyProtection="1">
      <alignment horizontal="center" vertical="center" wrapText="1"/>
      <protection locked="0"/>
    </xf>
    <xf numFmtId="0" fontId="4" fillId="28" borderId="195" xfId="0" applyFont="1" applyFill="1" applyBorder="1" applyAlignment="1" applyProtection="1">
      <alignment horizontal="center" vertical="center" wrapText="1"/>
      <protection locked="0"/>
    </xf>
    <xf numFmtId="0" fontId="4" fillId="0" borderId="189" xfId="0" applyFont="1" applyFill="1" applyBorder="1" applyAlignment="1">
      <alignment horizontal="left" vertical="center" wrapText="1" readingOrder="1"/>
    </xf>
    <xf numFmtId="0" fontId="4" fillId="28" borderId="195" xfId="0" applyFont="1" applyFill="1" applyBorder="1" applyAlignment="1" applyProtection="1">
      <alignment vertical="center" wrapText="1"/>
      <protection locked="0"/>
    </xf>
    <xf numFmtId="0" fontId="4" fillId="28" borderId="196" xfId="0" applyFont="1" applyFill="1" applyBorder="1" applyAlignment="1" applyProtection="1">
      <alignment vertical="center" wrapText="1"/>
      <protection locked="0"/>
    </xf>
    <xf numFmtId="0" fontId="4" fillId="28" borderId="197" xfId="0" applyFont="1" applyFill="1" applyBorder="1" applyAlignment="1" applyProtection="1">
      <alignment horizontal="center" vertical="center" wrapText="1"/>
      <protection locked="0"/>
    </xf>
    <xf numFmtId="0" fontId="4" fillId="28" borderId="198" xfId="0" applyFont="1" applyFill="1" applyBorder="1" applyAlignment="1" applyProtection="1">
      <alignment horizontal="center" vertical="center" wrapText="1"/>
      <protection locked="0"/>
    </xf>
    <xf numFmtId="0" fontId="4" fillId="28" borderId="89"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4" fillId="28" borderId="199" xfId="0" applyFont="1" applyFill="1" applyBorder="1" applyAlignment="1" applyProtection="1">
      <alignment horizontal="center" vertical="center" wrapText="1"/>
      <protection locked="0"/>
    </xf>
    <xf numFmtId="0" fontId="4" fillId="28" borderId="200" xfId="0" applyFont="1" applyFill="1" applyBorder="1" applyAlignment="1" applyProtection="1">
      <alignment horizontal="center" vertical="center" wrapText="1"/>
      <protection locked="0"/>
    </xf>
    <xf numFmtId="0" fontId="4" fillId="28" borderId="201" xfId="0" applyFont="1" applyFill="1" applyBorder="1" applyAlignment="1" applyProtection="1">
      <alignment horizontal="center" vertical="center" wrapText="1"/>
      <protection locked="0"/>
    </xf>
    <xf numFmtId="0" fontId="4" fillId="28" borderId="202" xfId="0" applyFont="1" applyFill="1" applyBorder="1" applyAlignment="1" applyProtection="1">
      <alignment vertical="center" wrapText="1"/>
      <protection locked="0"/>
    </xf>
    <xf numFmtId="0" fontId="4" fillId="28" borderId="203" xfId="0" applyFont="1" applyFill="1" applyBorder="1" applyAlignment="1" applyProtection="1">
      <alignment vertical="center" wrapText="1"/>
      <protection locked="0"/>
    </xf>
    <xf numFmtId="0" fontId="4" fillId="28" borderId="202" xfId="0" applyFont="1" applyFill="1" applyBorder="1" applyAlignment="1" applyProtection="1">
      <alignment horizontal="center" vertical="center" wrapText="1"/>
      <protection locked="0"/>
    </xf>
    <xf numFmtId="0" fontId="4" fillId="28" borderId="106" xfId="0" applyFont="1" applyFill="1" applyBorder="1" applyAlignment="1" applyProtection="1">
      <alignment vertical="center" wrapText="1"/>
      <protection locked="0"/>
    </xf>
    <xf numFmtId="0" fontId="4" fillId="28" borderId="204" xfId="0" applyFont="1" applyFill="1" applyBorder="1" applyAlignment="1" applyProtection="1">
      <alignment vertical="center" wrapText="1"/>
      <protection locked="0"/>
    </xf>
    <xf numFmtId="0" fontId="4" fillId="0" borderId="99" xfId="0" applyFont="1" applyFill="1" applyBorder="1" applyAlignment="1" applyProtection="1">
      <alignment vertical="center" wrapText="1" readingOrder="1"/>
      <protection/>
    </xf>
    <xf numFmtId="0" fontId="4" fillId="0" borderId="100" xfId="0" applyFont="1" applyFill="1" applyBorder="1" applyAlignment="1" applyProtection="1">
      <alignment vertical="center" wrapText="1" readingOrder="1"/>
      <protection/>
    </xf>
    <xf numFmtId="0" fontId="4" fillId="28" borderId="106" xfId="0" applyFont="1" applyFill="1" applyBorder="1" applyAlignment="1" applyProtection="1">
      <alignment horizontal="center" vertical="center" wrapText="1"/>
      <protection locked="0"/>
    </xf>
    <xf numFmtId="0" fontId="4" fillId="28" borderId="205"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locked="0"/>
    </xf>
    <xf numFmtId="0" fontId="4" fillId="28" borderId="207" xfId="0" applyFont="1" applyFill="1" applyBorder="1" applyAlignment="1" applyProtection="1">
      <alignment horizontal="center" vertical="center" wrapText="1"/>
      <protection locked="0"/>
    </xf>
    <xf numFmtId="0" fontId="4" fillId="0" borderId="127" xfId="0" applyFont="1" applyFill="1" applyBorder="1" applyAlignment="1">
      <alignment vertical="center" wrapText="1" readingOrder="1"/>
    </xf>
    <xf numFmtId="0" fontId="4" fillId="0" borderId="128" xfId="0" applyFont="1" applyFill="1" applyBorder="1" applyAlignment="1">
      <alignment vertical="center" wrapText="1" readingOrder="1"/>
    </xf>
    <xf numFmtId="0" fontId="78" fillId="0" borderId="25" xfId="0" applyFont="1" applyBorder="1" applyAlignment="1" applyProtection="1">
      <alignment vertical="center" wrapText="1"/>
      <protection/>
    </xf>
    <xf numFmtId="0" fontId="78" fillId="0" borderId="208" xfId="0" applyFont="1" applyBorder="1" applyAlignment="1" applyProtection="1">
      <alignment vertical="center" wrapText="1"/>
      <protection/>
    </xf>
    <xf numFmtId="0" fontId="78" fillId="28" borderId="209" xfId="0" applyFont="1" applyFill="1" applyBorder="1" applyAlignment="1" applyProtection="1">
      <alignment vertical="center"/>
      <protection locked="0"/>
    </xf>
    <xf numFmtId="0" fontId="78" fillId="28" borderId="20" xfId="0" applyFont="1" applyFill="1" applyBorder="1" applyAlignment="1" applyProtection="1">
      <alignment vertical="center"/>
      <protection locked="0"/>
    </xf>
    <xf numFmtId="0" fontId="78" fillId="28" borderId="210" xfId="0" applyFont="1" applyFill="1" applyBorder="1" applyAlignment="1" applyProtection="1">
      <alignment vertical="center"/>
      <protection locked="0"/>
    </xf>
    <xf numFmtId="0" fontId="78" fillId="0" borderId="23" xfId="0" applyFont="1" applyBorder="1" applyAlignment="1" applyProtection="1">
      <alignment vertical="center" wrapText="1"/>
      <protection/>
    </xf>
    <xf numFmtId="0" fontId="78" fillId="0" borderId="211" xfId="0" applyFont="1" applyBorder="1" applyAlignment="1" applyProtection="1">
      <alignment vertical="center" wrapText="1"/>
      <protection/>
    </xf>
    <xf numFmtId="0" fontId="78" fillId="28" borderId="212" xfId="0" applyFont="1" applyFill="1" applyBorder="1" applyAlignment="1" applyProtection="1">
      <alignment vertical="center"/>
      <protection locked="0"/>
    </xf>
    <xf numFmtId="0" fontId="78" fillId="28" borderId="213" xfId="0" applyFont="1" applyFill="1" applyBorder="1" applyAlignment="1" applyProtection="1">
      <alignment vertical="center"/>
      <protection locked="0"/>
    </xf>
    <xf numFmtId="0" fontId="78" fillId="28" borderId="214" xfId="0" applyFont="1" applyFill="1" applyBorder="1" applyAlignment="1" applyProtection="1">
      <alignment vertical="center"/>
      <protection locked="0"/>
    </xf>
    <xf numFmtId="0" fontId="4" fillId="0" borderId="215" xfId="0" applyFont="1" applyFill="1" applyBorder="1" applyAlignment="1">
      <alignment horizontal="center" vertical="center" wrapText="1" readingOrder="1"/>
    </xf>
    <xf numFmtId="0" fontId="4" fillId="0" borderId="199" xfId="0" applyFont="1" applyFill="1" applyBorder="1" applyAlignment="1">
      <alignment horizontal="center" vertical="center" wrapText="1" readingOrder="1"/>
    </xf>
    <xf numFmtId="0" fontId="78" fillId="0" borderId="53" xfId="0" applyFont="1" applyBorder="1" applyAlignment="1" applyProtection="1">
      <alignment vertical="center" wrapText="1"/>
      <protection/>
    </xf>
    <xf numFmtId="0" fontId="78" fillId="0" borderId="216" xfId="0" applyFont="1" applyBorder="1" applyAlignment="1" applyProtection="1">
      <alignment vertical="center" wrapText="1"/>
      <protection/>
    </xf>
    <xf numFmtId="0" fontId="78" fillId="28" borderId="217" xfId="0" applyFont="1" applyFill="1" applyBorder="1" applyAlignment="1" applyProtection="1">
      <alignment vertical="center"/>
      <protection locked="0"/>
    </xf>
    <xf numFmtId="0" fontId="78" fillId="28" borderId="218" xfId="0" applyFont="1" applyFill="1" applyBorder="1" applyAlignment="1" applyProtection="1">
      <alignment vertical="center"/>
      <protection locked="0"/>
    </xf>
    <xf numFmtId="0" fontId="78" fillId="28" borderId="219" xfId="0" applyFont="1" applyFill="1" applyBorder="1" applyAlignment="1" applyProtection="1">
      <alignment vertical="center"/>
      <protection locked="0"/>
    </xf>
    <xf numFmtId="14" fontId="78" fillId="28" borderId="139" xfId="0" applyNumberFormat="1" applyFont="1" applyFill="1" applyBorder="1" applyAlignment="1" applyProtection="1">
      <alignment horizontal="center" vertical="center" shrinkToFit="1"/>
      <protection/>
    </xf>
    <xf numFmtId="14" fontId="78" fillId="28" borderId="140" xfId="0" applyNumberFormat="1" applyFont="1" applyFill="1" applyBorder="1" applyAlignment="1" applyProtection="1">
      <alignment horizontal="center" vertical="center" shrinkToFit="1"/>
      <protection/>
    </xf>
    <xf numFmtId="14" fontId="78" fillId="28" borderId="141" xfId="0" applyNumberFormat="1" applyFont="1" applyFill="1" applyBorder="1" applyAlignment="1" applyProtection="1">
      <alignment horizontal="center" vertical="center" shrinkToFit="1"/>
      <protection/>
    </xf>
    <xf numFmtId="176" fontId="78" fillId="28" borderId="139" xfId="0" applyNumberFormat="1" applyFont="1" applyFill="1" applyBorder="1" applyAlignment="1" applyProtection="1">
      <alignment horizontal="center" vertical="center"/>
      <protection/>
    </xf>
    <xf numFmtId="176" fontId="78" fillId="28" borderId="140" xfId="0" applyNumberFormat="1" applyFont="1" applyFill="1" applyBorder="1" applyAlignment="1" applyProtection="1">
      <alignment horizontal="center" vertical="center"/>
      <protection/>
    </xf>
    <xf numFmtId="176" fontId="78" fillId="28" borderId="141" xfId="0" applyNumberFormat="1" applyFont="1" applyFill="1" applyBorder="1" applyAlignment="1" applyProtection="1">
      <alignment horizontal="center" vertical="center"/>
      <protection/>
    </xf>
    <xf numFmtId="0" fontId="78" fillId="28" borderId="136" xfId="0" applyFont="1" applyFill="1" applyBorder="1" applyAlignment="1" applyProtection="1">
      <alignment horizontal="center" vertical="center" shrinkToFit="1"/>
      <protection/>
    </xf>
    <xf numFmtId="0" fontId="78" fillId="28" borderId="137" xfId="0" applyFont="1" applyFill="1" applyBorder="1" applyAlignment="1" applyProtection="1">
      <alignment horizontal="center" vertical="center" shrinkToFit="1"/>
      <protection/>
    </xf>
    <xf numFmtId="0" fontId="78" fillId="28" borderId="138" xfId="0" applyFont="1" applyFill="1" applyBorder="1" applyAlignment="1" applyProtection="1">
      <alignment horizontal="center" vertical="center" shrinkToFit="1"/>
      <protection/>
    </xf>
    <xf numFmtId="0" fontId="78" fillId="28" borderId="139" xfId="0" applyFont="1" applyFill="1" applyBorder="1" applyAlignment="1" applyProtection="1">
      <alignment horizontal="center" vertical="center" shrinkToFit="1"/>
      <protection/>
    </xf>
    <xf numFmtId="0" fontId="78" fillId="28" borderId="140" xfId="0" applyFont="1" applyFill="1" applyBorder="1" applyAlignment="1" applyProtection="1">
      <alignment horizontal="center" vertical="center" shrinkToFit="1"/>
      <protection/>
    </xf>
    <xf numFmtId="0" fontId="78" fillId="28" borderId="141" xfId="0" applyFont="1" applyFill="1" applyBorder="1" applyAlignment="1" applyProtection="1">
      <alignment horizontal="center" vertical="center" shrinkToFit="1"/>
      <protection/>
    </xf>
    <xf numFmtId="176" fontId="78" fillId="28" borderId="136" xfId="0" applyNumberFormat="1" applyFont="1" applyFill="1" applyBorder="1" applyAlignment="1" applyProtection="1">
      <alignment horizontal="center" vertical="center"/>
      <protection/>
    </xf>
    <xf numFmtId="176" fontId="78" fillId="28" borderId="137" xfId="0" applyNumberFormat="1" applyFont="1" applyFill="1" applyBorder="1" applyAlignment="1" applyProtection="1">
      <alignment horizontal="center" vertical="center"/>
      <protection/>
    </xf>
    <xf numFmtId="176" fontId="78" fillId="28" borderId="138" xfId="0" applyNumberFormat="1" applyFont="1" applyFill="1" applyBorder="1" applyAlignment="1" applyProtection="1">
      <alignment horizontal="center" vertical="center"/>
      <protection/>
    </xf>
    <xf numFmtId="0" fontId="78" fillId="0" borderId="137" xfId="0" applyFont="1" applyBorder="1" applyAlignment="1">
      <alignment vertical="center"/>
    </xf>
    <xf numFmtId="0" fontId="78" fillId="0" borderId="138" xfId="0" applyFont="1" applyBorder="1" applyAlignment="1">
      <alignment vertical="center"/>
    </xf>
    <xf numFmtId="14" fontId="78" fillId="28" borderId="136" xfId="0" applyNumberFormat="1" applyFont="1" applyFill="1" applyBorder="1" applyAlignment="1" applyProtection="1">
      <alignment horizontal="center" vertical="center" shrinkToFit="1"/>
      <protection/>
    </xf>
    <xf numFmtId="14" fontId="78" fillId="28" borderId="137" xfId="0" applyNumberFormat="1" applyFont="1" applyFill="1" applyBorder="1" applyAlignment="1" applyProtection="1">
      <alignment horizontal="center" vertical="center" shrinkToFit="1"/>
      <protection/>
    </xf>
    <xf numFmtId="14" fontId="78" fillId="28" borderId="138" xfId="0" applyNumberFormat="1" applyFont="1" applyFill="1" applyBorder="1" applyAlignment="1" applyProtection="1">
      <alignment horizontal="center" vertical="center" shrinkToFit="1"/>
      <protection/>
    </xf>
    <xf numFmtId="0" fontId="79" fillId="0" borderId="143" xfId="0" applyFont="1" applyBorder="1" applyAlignment="1" applyProtection="1">
      <alignment vertical="center" wrapText="1" shrinkToFit="1"/>
      <protection/>
    </xf>
    <xf numFmtId="0" fontId="51" fillId="34" borderId="12" xfId="0" applyFont="1" applyFill="1" applyBorder="1" applyAlignment="1">
      <alignment horizontal="center" vertical="center"/>
    </xf>
    <xf numFmtId="0" fontId="51" fillId="34" borderId="53" xfId="0" applyFont="1" applyFill="1" applyBorder="1" applyAlignment="1">
      <alignment horizontal="center" vertical="center"/>
    </xf>
    <xf numFmtId="0" fontId="51" fillId="34" borderId="67" xfId="0" applyFont="1" applyFill="1" applyBorder="1" applyAlignment="1">
      <alignment horizontal="center" vertical="center"/>
    </xf>
    <xf numFmtId="0" fontId="51" fillId="34" borderId="79" xfId="0" applyFont="1" applyFill="1" applyBorder="1" applyAlignment="1">
      <alignment horizontal="center" vertical="center"/>
    </xf>
    <xf numFmtId="0" fontId="51" fillId="34" borderId="220" xfId="0" applyFont="1" applyFill="1" applyBorder="1" applyAlignment="1">
      <alignment horizontal="center" vertical="center"/>
    </xf>
    <xf numFmtId="0" fontId="51" fillId="34" borderId="80" xfId="0" applyFont="1" applyFill="1" applyBorder="1" applyAlignment="1">
      <alignment horizontal="center" vertical="center"/>
    </xf>
    <xf numFmtId="0" fontId="51" fillId="34" borderId="49" xfId="0" applyFont="1" applyFill="1" applyBorder="1" applyAlignment="1">
      <alignment horizontal="center" vertical="center"/>
    </xf>
    <xf numFmtId="0" fontId="51"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335000"/>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114300</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90675" y="3409950"/>
          <a:ext cx="438150" cy="361950"/>
          <a:chOff x="3535085" y="2924944"/>
          <a:chExt cx="705678" cy="504056"/>
        </a:xfrm>
        <a:solidFill>
          <a:srgbClr val="FFFFFF"/>
        </a:solidFill>
      </xdr:grpSpPr>
      <xdr:sp>
        <xdr:nvSpPr>
          <xdr:cNvPr id="42" name="1 つの角を丸めた四角形 41"/>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276225</xdr:colOff>
      <xdr:row>29</xdr:row>
      <xdr:rowOff>19050</xdr:rowOff>
    </xdr:to>
    <xdr:grpSp>
      <xdr:nvGrpSpPr>
        <xdr:cNvPr id="44" name="グループ化 43"/>
        <xdr:cNvGrpSpPr>
          <a:grpSpLocks/>
        </xdr:cNvGrpSpPr>
      </xdr:nvGrpSpPr>
      <xdr:grpSpPr>
        <a:xfrm>
          <a:off x="1600200" y="5305425"/>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171450</xdr:colOff>
      <xdr:row>42</xdr:row>
      <xdr:rowOff>47625</xdr:rowOff>
    </xdr:to>
    <xdr:grpSp>
      <xdr:nvGrpSpPr>
        <xdr:cNvPr id="47" name="グループ化 46"/>
        <xdr:cNvGrpSpPr>
          <a:grpSpLocks/>
        </xdr:cNvGrpSpPr>
      </xdr:nvGrpSpPr>
      <xdr:grpSpPr>
        <a:xfrm>
          <a:off x="1800225" y="7781925"/>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116050"/>
          <a:ext cx="971550"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8</xdr:col>
      <xdr:colOff>190500</xdr:colOff>
      <xdr:row>95</xdr:row>
      <xdr:rowOff>28575</xdr:rowOff>
    </xdr:from>
    <xdr:to>
      <xdr:col>8</xdr:col>
      <xdr:colOff>238125</xdr:colOff>
      <xdr:row>97</xdr:row>
      <xdr:rowOff>266700</xdr:rowOff>
    </xdr:to>
    <xdr:sp>
      <xdr:nvSpPr>
        <xdr:cNvPr id="61" name="右大かっこ 61"/>
        <xdr:cNvSpPr>
          <a:spLocks/>
        </xdr:cNvSpPr>
      </xdr:nvSpPr>
      <xdr:spPr>
        <a:xfrm>
          <a:off x="2552700" y="18383250"/>
          <a:ext cx="38100" cy="561975"/>
        </a:xfrm>
        <a:prstGeom prst="rightBracket">
          <a:avLst>
            <a:gd name="adj" fmla="val -4921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247650</xdr:colOff>
      <xdr:row>96</xdr:row>
      <xdr:rowOff>38100</xdr:rowOff>
    </xdr:from>
    <xdr:to>
      <xdr:col>9</xdr:col>
      <xdr:colOff>247650</xdr:colOff>
      <xdr:row>96</xdr:row>
      <xdr:rowOff>38100</xdr:rowOff>
    </xdr:to>
    <xdr:sp>
      <xdr:nvSpPr>
        <xdr:cNvPr id="62" name="直線矢印コネクタ 62"/>
        <xdr:cNvSpPr>
          <a:spLocks/>
        </xdr:cNvSpPr>
      </xdr:nvSpPr>
      <xdr:spPr>
        <a:xfrm>
          <a:off x="2609850" y="1866900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p@f-shakyo.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np@f-shakyo.or.jp"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01"/>
  <sheetViews>
    <sheetView showGridLines="0" zoomScale="85" zoomScaleNormal="85" zoomScalePageLayoutView="0" workbookViewId="0" topLeftCell="A73">
      <selection activeCell="K17" sqref="K17"/>
    </sheetView>
  </sheetViews>
  <sheetFormatPr defaultColWidth="9.140625" defaultRowHeight="15"/>
  <cols>
    <col min="1" max="21" width="4.421875" style="0" customWidth="1"/>
  </cols>
  <sheetData>
    <row r="1" spans="1:21" ht="13.5">
      <c r="A1" s="319" t="s">
        <v>336</v>
      </c>
      <c r="B1" s="319"/>
      <c r="C1" s="319"/>
      <c r="D1" s="319"/>
      <c r="E1" s="319"/>
      <c r="F1" s="319"/>
      <c r="G1" s="319"/>
      <c r="H1" s="319"/>
      <c r="I1" s="319"/>
      <c r="J1" s="319"/>
      <c r="K1" s="319"/>
      <c r="L1" s="319"/>
      <c r="M1" s="319"/>
      <c r="N1" s="319"/>
      <c r="O1" s="319"/>
      <c r="P1" s="319"/>
      <c r="Q1" s="319"/>
      <c r="R1" s="319"/>
      <c r="S1" s="319"/>
      <c r="T1" s="319"/>
      <c r="U1" s="319"/>
    </row>
    <row r="2" spans="1:21" ht="21">
      <c r="A2" s="320" t="s">
        <v>261</v>
      </c>
      <c r="B2" s="320"/>
      <c r="C2" s="320"/>
      <c r="D2" s="320"/>
      <c r="E2" s="320"/>
      <c r="F2" s="320"/>
      <c r="G2" s="320"/>
      <c r="H2" s="320"/>
      <c r="I2" s="320"/>
      <c r="J2" s="320"/>
      <c r="K2" s="320"/>
      <c r="L2" s="320"/>
      <c r="M2" s="320"/>
      <c r="N2" s="320"/>
      <c r="O2" s="320"/>
      <c r="P2" s="320"/>
      <c r="Q2" s="320"/>
      <c r="R2" s="320"/>
      <c r="S2" s="320"/>
      <c r="T2" s="320"/>
      <c r="U2" s="320"/>
    </row>
    <row r="3" spans="1:21" s="37" customFormat="1" ht="13.5">
      <c r="A3" s="77"/>
      <c r="B3" s="77"/>
      <c r="C3" s="77"/>
      <c r="D3" s="77"/>
      <c r="E3" s="77"/>
      <c r="F3" s="77"/>
      <c r="G3" s="77"/>
      <c r="H3" s="77"/>
      <c r="I3" s="77"/>
      <c r="J3" s="77"/>
      <c r="K3" s="77"/>
      <c r="L3" s="77"/>
      <c r="M3" s="77"/>
      <c r="N3" s="77"/>
      <c r="O3" s="77"/>
      <c r="P3" s="77"/>
      <c r="Q3" s="77"/>
      <c r="R3" s="77"/>
      <c r="S3" s="77"/>
      <c r="T3" s="77"/>
      <c r="U3" s="77"/>
    </row>
    <row r="4" spans="1:21" s="37" customFormat="1" ht="13.5">
      <c r="A4" s="77" t="s">
        <v>173</v>
      </c>
      <c r="B4" s="77"/>
      <c r="C4" s="77"/>
      <c r="D4" s="77"/>
      <c r="E4" s="77"/>
      <c r="F4" s="77"/>
      <c r="G4" s="77"/>
      <c r="H4" s="77"/>
      <c r="I4" s="77"/>
      <c r="J4" s="77"/>
      <c r="K4" s="77"/>
      <c r="L4" s="77"/>
      <c r="M4" s="77"/>
      <c r="N4" s="77"/>
      <c r="O4" s="77"/>
      <c r="P4" s="77"/>
      <c r="Q4" s="77"/>
      <c r="R4" s="77"/>
      <c r="S4" s="77"/>
      <c r="T4" s="77"/>
      <c r="U4" s="77"/>
    </row>
    <row r="5" spans="1:21" s="37" customFormat="1" ht="13.5">
      <c r="A5" s="77" t="s">
        <v>174</v>
      </c>
      <c r="B5" s="77"/>
      <c r="C5" s="77"/>
      <c r="D5" s="77"/>
      <c r="E5" s="77"/>
      <c r="F5" s="77"/>
      <c r="G5" s="77"/>
      <c r="H5" s="77"/>
      <c r="I5" s="77"/>
      <c r="J5" s="77"/>
      <c r="K5" s="77"/>
      <c r="L5" s="77"/>
      <c r="M5" s="77"/>
      <c r="N5" s="77"/>
      <c r="O5" s="77"/>
      <c r="P5" s="77"/>
      <c r="Q5" s="77"/>
      <c r="R5" s="77"/>
      <c r="S5" s="77"/>
      <c r="T5" s="77"/>
      <c r="U5" s="77"/>
    </row>
    <row r="6" spans="1:21" s="37" customFormat="1" ht="13.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14" t="s">
        <v>175</v>
      </c>
      <c r="B7" s="215"/>
      <c r="C7" s="215"/>
      <c r="D7" s="215"/>
      <c r="E7" s="215"/>
      <c r="F7" s="215"/>
      <c r="G7" s="215"/>
      <c r="H7" s="215"/>
      <c r="I7" s="215"/>
      <c r="J7" s="215"/>
      <c r="K7" s="215"/>
      <c r="L7" s="215"/>
      <c r="M7" s="215"/>
      <c r="N7" s="215"/>
      <c r="O7" s="215"/>
      <c r="P7" s="215"/>
      <c r="Q7" s="215"/>
      <c r="R7" s="215"/>
      <c r="S7" s="215"/>
      <c r="T7" s="215"/>
      <c r="U7" s="215"/>
    </row>
    <row r="8" spans="1:21" s="190" customFormat="1" ht="15" customHeight="1">
      <c r="A8" s="216"/>
      <c r="B8" s="216"/>
      <c r="C8" s="216"/>
      <c r="D8" s="216"/>
      <c r="E8" s="216"/>
      <c r="F8" s="216"/>
      <c r="G8" s="216"/>
      <c r="H8" s="216"/>
      <c r="I8" s="216"/>
      <c r="J8" s="216"/>
      <c r="K8" s="216"/>
      <c r="L8" s="216"/>
      <c r="M8" s="216"/>
      <c r="N8" s="216"/>
      <c r="O8" s="216"/>
      <c r="P8" s="216"/>
      <c r="Q8" s="216"/>
      <c r="R8" s="216"/>
      <c r="S8" s="216"/>
      <c r="T8" s="216"/>
      <c r="U8" s="216"/>
    </row>
    <row r="9" spans="1:21" s="190" customFormat="1" ht="15" customHeight="1">
      <c r="A9" s="216"/>
      <c r="B9" s="216" t="s">
        <v>192</v>
      </c>
      <c r="C9" s="216"/>
      <c r="D9" s="216"/>
      <c r="E9" s="216"/>
      <c r="F9" s="216"/>
      <c r="G9" s="216"/>
      <c r="H9" s="216"/>
      <c r="I9" s="216"/>
      <c r="J9" s="216"/>
      <c r="K9" s="216"/>
      <c r="L9" s="216"/>
      <c r="M9" s="216"/>
      <c r="N9" s="216"/>
      <c r="O9" s="216"/>
      <c r="P9" s="216"/>
      <c r="Q9" s="216"/>
      <c r="R9" s="216"/>
      <c r="S9" s="216"/>
      <c r="T9" s="216"/>
      <c r="U9" s="216"/>
    </row>
    <row r="10" spans="1:21" s="190" customFormat="1" ht="15" customHeight="1">
      <c r="A10" s="216"/>
      <c r="B10" s="216"/>
      <c r="C10" s="216"/>
      <c r="D10" s="216"/>
      <c r="E10" s="216"/>
      <c r="F10" s="216"/>
      <c r="G10" s="216"/>
      <c r="H10" s="216"/>
      <c r="I10" s="216"/>
      <c r="J10" s="216"/>
      <c r="K10" s="216"/>
      <c r="L10" s="216"/>
      <c r="M10" s="216"/>
      <c r="N10" s="216"/>
      <c r="O10" s="216"/>
      <c r="P10" s="216"/>
      <c r="Q10" s="216"/>
      <c r="R10" s="216"/>
      <c r="S10" s="216"/>
      <c r="T10" s="216"/>
      <c r="U10" s="216"/>
    </row>
    <row r="11" spans="1:21" s="190" customFormat="1" ht="15" customHeight="1">
      <c r="A11" s="216"/>
      <c r="B11" s="216"/>
      <c r="C11" s="216"/>
      <c r="D11" s="216"/>
      <c r="E11" s="216"/>
      <c r="F11" s="216"/>
      <c r="G11" s="216"/>
      <c r="H11" s="216"/>
      <c r="I11" s="216"/>
      <c r="J11" s="216"/>
      <c r="K11" s="216"/>
      <c r="L11" s="216"/>
      <c r="M11" s="216"/>
      <c r="N11" s="216"/>
      <c r="O11" s="216"/>
      <c r="P11" s="216"/>
      <c r="Q11" s="216"/>
      <c r="R11" s="216"/>
      <c r="S11" s="216"/>
      <c r="T11" s="216"/>
      <c r="U11" s="216"/>
    </row>
    <row r="12" spans="1:21" s="190" customFormat="1" ht="15" customHeight="1">
      <c r="A12" s="216"/>
      <c r="B12" s="216"/>
      <c r="C12" s="216"/>
      <c r="D12" s="216"/>
      <c r="E12" s="216"/>
      <c r="F12" s="216"/>
      <c r="G12" s="216"/>
      <c r="H12" s="216"/>
      <c r="I12" s="216"/>
      <c r="J12" s="216"/>
      <c r="K12" s="216"/>
      <c r="L12" s="216"/>
      <c r="M12" s="216"/>
      <c r="N12" s="216"/>
      <c r="O12" s="216"/>
      <c r="P12" s="216"/>
      <c r="Q12" s="216"/>
      <c r="R12" s="216"/>
      <c r="S12" s="216"/>
      <c r="T12" s="216"/>
      <c r="U12" s="216"/>
    </row>
    <row r="13" spans="1:21" s="190" customFormat="1" ht="15" customHeight="1">
      <c r="A13" s="216"/>
      <c r="B13" s="216"/>
      <c r="C13" s="216"/>
      <c r="D13" s="216"/>
      <c r="E13" s="216"/>
      <c r="F13" s="216"/>
      <c r="G13" s="216"/>
      <c r="H13" s="216"/>
      <c r="I13" s="216"/>
      <c r="J13" s="216"/>
      <c r="K13" s="216"/>
      <c r="L13" s="216"/>
      <c r="M13" s="216"/>
      <c r="N13" s="216"/>
      <c r="O13" s="216"/>
      <c r="P13" s="216"/>
      <c r="Q13" s="216"/>
      <c r="R13" s="216"/>
      <c r="S13" s="216"/>
      <c r="T13" s="216"/>
      <c r="U13" s="216"/>
    </row>
    <row r="14" spans="1:21" s="190" customFormat="1" ht="15" customHeight="1">
      <c r="A14" s="216"/>
      <c r="B14" s="216"/>
      <c r="C14" s="216"/>
      <c r="D14" s="216"/>
      <c r="E14" s="216"/>
      <c r="F14" s="216"/>
      <c r="G14" s="216"/>
      <c r="H14" s="216"/>
      <c r="I14" s="216"/>
      <c r="J14" s="216"/>
      <c r="K14" s="216"/>
      <c r="L14" s="216"/>
      <c r="M14" s="216"/>
      <c r="N14" s="216"/>
      <c r="O14" s="216"/>
      <c r="P14" s="216"/>
      <c r="Q14" s="216"/>
      <c r="R14" s="216"/>
      <c r="S14" s="216"/>
      <c r="T14" s="216"/>
      <c r="U14" s="216"/>
    </row>
    <row r="15" spans="1:21" s="190" customFormat="1" ht="15" customHeight="1">
      <c r="A15" s="216"/>
      <c r="B15" s="216"/>
      <c r="C15" s="216"/>
      <c r="D15" s="216"/>
      <c r="E15" s="216"/>
      <c r="F15" s="216"/>
      <c r="G15" s="216"/>
      <c r="H15" s="216"/>
      <c r="I15" s="216"/>
      <c r="J15" s="216"/>
      <c r="K15" s="216"/>
      <c r="L15" s="216"/>
      <c r="M15" s="216"/>
      <c r="N15" s="216"/>
      <c r="O15" s="216"/>
      <c r="P15" s="216"/>
      <c r="Q15" s="216"/>
      <c r="R15" s="216"/>
      <c r="S15" s="216"/>
      <c r="T15" s="216"/>
      <c r="U15" s="216"/>
    </row>
    <row r="16" spans="1:21" s="190" customFormat="1" ht="15" customHeight="1">
      <c r="A16" s="216"/>
      <c r="B16" s="216"/>
      <c r="C16" s="216"/>
      <c r="D16" s="216"/>
      <c r="E16" s="216"/>
      <c r="F16" s="216"/>
      <c r="G16" s="216"/>
      <c r="H16" s="216"/>
      <c r="I16" s="216"/>
      <c r="J16" s="216"/>
      <c r="K16" s="216"/>
      <c r="L16" s="216"/>
      <c r="M16" s="216"/>
      <c r="N16" s="216"/>
      <c r="O16" s="216"/>
      <c r="P16" s="216"/>
      <c r="Q16" s="216"/>
      <c r="R16" s="216"/>
      <c r="S16" s="216"/>
      <c r="T16" s="216"/>
      <c r="U16" s="216"/>
    </row>
    <row r="17" spans="1:21" s="190" customFormat="1" ht="15" customHeight="1">
      <c r="A17" s="216"/>
      <c r="B17" s="216"/>
      <c r="C17" s="216"/>
      <c r="D17" s="216"/>
      <c r="E17" s="216"/>
      <c r="F17" s="216"/>
      <c r="G17" s="216"/>
      <c r="H17" s="216"/>
      <c r="I17" s="216"/>
      <c r="J17" s="216"/>
      <c r="K17" s="216"/>
      <c r="L17" s="216"/>
      <c r="M17" s="216"/>
      <c r="N17" s="216"/>
      <c r="O17" s="216"/>
      <c r="P17" s="216"/>
      <c r="Q17" s="216"/>
      <c r="R17" s="216"/>
      <c r="S17" s="216"/>
      <c r="T17" s="216"/>
      <c r="U17" s="216"/>
    </row>
    <row r="18" spans="1:21" s="190" customFormat="1" ht="15" customHeight="1">
      <c r="A18" s="216"/>
      <c r="B18" s="216"/>
      <c r="C18" s="216"/>
      <c r="D18" s="216"/>
      <c r="E18" s="216"/>
      <c r="F18" s="216"/>
      <c r="G18" s="216"/>
      <c r="H18" s="216"/>
      <c r="I18" s="216"/>
      <c r="J18" s="216"/>
      <c r="K18" s="216"/>
      <c r="L18" s="216"/>
      <c r="M18" s="216"/>
      <c r="N18" s="216"/>
      <c r="O18" s="216"/>
      <c r="P18" s="216"/>
      <c r="Q18" s="216"/>
      <c r="R18" s="216"/>
      <c r="S18" s="216"/>
      <c r="T18" s="216"/>
      <c r="U18" s="216"/>
    </row>
    <row r="19" spans="1:21" ht="22.5" customHeight="1">
      <c r="A19" s="217" t="s">
        <v>176</v>
      </c>
      <c r="B19" s="218"/>
      <c r="C19" s="218"/>
      <c r="D19" s="218"/>
      <c r="E19" s="218"/>
      <c r="F19" s="218"/>
      <c r="G19" s="219"/>
      <c r="H19" s="219"/>
      <c r="I19" s="219"/>
      <c r="J19" s="219"/>
      <c r="K19" s="219"/>
      <c r="L19" s="219"/>
      <c r="M19" s="219"/>
      <c r="N19" s="219"/>
      <c r="O19" s="219"/>
      <c r="P19" s="219"/>
      <c r="Q19" s="219"/>
      <c r="R19" s="219"/>
      <c r="S19" s="219"/>
      <c r="T19" s="219"/>
      <c r="U19" s="220"/>
    </row>
    <row r="20" spans="1:21" s="189" customFormat="1" ht="15" customHeight="1">
      <c r="A20" s="221"/>
      <c r="B20" s="94"/>
      <c r="C20" s="94"/>
      <c r="D20" s="94"/>
      <c r="E20" s="94"/>
      <c r="F20" s="94"/>
      <c r="G20" s="94"/>
      <c r="H20" s="94"/>
      <c r="I20" s="94"/>
      <c r="J20" s="94"/>
      <c r="K20" s="94"/>
      <c r="L20" s="94"/>
      <c r="M20" s="94"/>
      <c r="N20" s="94"/>
      <c r="O20" s="94"/>
      <c r="P20" s="94"/>
      <c r="Q20" s="94"/>
      <c r="R20" s="94"/>
      <c r="S20" s="94"/>
      <c r="T20" s="94"/>
      <c r="U20" s="222"/>
    </row>
    <row r="21" spans="1:21" s="190" customFormat="1" ht="15" customHeight="1">
      <c r="A21" s="223" t="s">
        <v>177</v>
      </c>
      <c r="B21" s="224"/>
      <c r="C21" s="224"/>
      <c r="D21" s="224"/>
      <c r="E21" s="224"/>
      <c r="F21" s="224"/>
      <c r="G21" s="224"/>
      <c r="H21" s="224"/>
      <c r="I21" s="224"/>
      <c r="J21" s="224"/>
      <c r="K21" s="224"/>
      <c r="L21" s="224"/>
      <c r="M21" s="224"/>
      <c r="N21" s="224"/>
      <c r="O21" s="224"/>
      <c r="P21" s="224"/>
      <c r="Q21" s="224"/>
      <c r="R21" s="224"/>
      <c r="S21" s="224"/>
      <c r="T21" s="224"/>
      <c r="U21" s="225"/>
    </row>
    <row r="22" spans="1:21" s="191" customFormat="1" ht="7.5" customHeight="1">
      <c r="A22" s="226"/>
      <c r="B22" s="227"/>
      <c r="C22" s="227"/>
      <c r="D22" s="227"/>
      <c r="E22" s="227"/>
      <c r="F22" s="227"/>
      <c r="G22" s="227"/>
      <c r="H22" s="227"/>
      <c r="I22" s="227"/>
      <c r="J22" s="227"/>
      <c r="K22" s="227"/>
      <c r="L22" s="227"/>
      <c r="M22" s="227"/>
      <c r="N22" s="227"/>
      <c r="O22" s="227"/>
      <c r="P22" s="227"/>
      <c r="Q22" s="227"/>
      <c r="R22" s="227"/>
      <c r="S22" s="227"/>
      <c r="T22" s="227"/>
      <c r="U22" s="228"/>
    </row>
    <row r="23" spans="1:21" s="190" customFormat="1" ht="18.75" customHeight="1">
      <c r="A23" s="223"/>
      <c r="B23" s="321" t="s">
        <v>72</v>
      </c>
      <c r="C23" s="322"/>
      <c r="D23" s="323"/>
      <c r="E23" s="224" t="s">
        <v>197</v>
      </c>
      <c r="F23" s="224"/>
      <c r="G23" s="224"/>
      <c r="H23" s="224"/>
      <c r="I23" s="224"/>
      <c r="J23" s="224"/>
      <c r="K23" s="224"/>
      <c r="L23" s="224"/>
      <c r="M23" s="224"/>
      <c r="N23" s="224"/>
      <c r="O23" s="224"/>
      <c r="P23" s="224"/>
      <c r="Q23" s="224"/>
      <c r="R23" s="224"/>
      <c r="S23" s="224"/>
      <c r="T23" s="224"/>
      <c r="U23" s="225"/>
    </row>
    <row r="24" spans="1:21" s="190" customFormat="1" ht="7.5" customHeight="1">
      <c r="A24" s="223"/>
      <c r="B24" s="224"/>
      <c r="C24" s="224"/>
      <c r="D24" s="224"/>
      <c r="E24" s="224"/>
      <c r="F24" s="224"/>
      <c r="G24" s="224"/>
      <c r="H24" s="224"/>
      <c r="I24" s="224"/>
      <c r="J24" s="224"/>
      <c r="K24" s="224"/>
      <c r="L24" s="224"/>
      <c r="M24" s="224"/>
      <c r="N24" s="224"/>
      <c r="O24" s="224"/>
      <c r="P24" s="224"/>
      <c r="Q24" s="224"/>
      <c r="R24" s="224"/>
      <c r="S24" s="224"/>
      <c r="T24" s="224"/>
      <c r="U24" s="225"/>
    </row>
    <row r="25" spans="1:21" s="190" customFormat="1" ht="18.75" customHeight="1">
      <c r="A25" s="223"/>
      <c r="B25" s="324" t="s">
        <v>178</v>
      </c>
      <c r="C25" s="325"/>
      <c r="D25" s="326"/>
      <c r="E25" s="224" t="s">
        <v>198</v>
      </c>
      <c r="F25" s="224"/>
      <c r="G25" s="224"/>
      <c r="H25" s="224"/>
      <c r="I25" s="224"/>
      <c r="J25" s="224"/>
      <c r="K25" s="224"/>
      <c r="L25" s="224"/>
      <c r="M25" s="224"/>
      <c r="N25" s="224"/>
      <c r="O25" s="224"/>
      <c r="P25" s="224"/>
      <c r="Q25" s="224"/>
      <c r="R25" s="224"/>
      <c r="S25" s="224"/>
      <c r="T25" s="224"/>
      <c r="U25" s="225"/>
    </row>
    <row r="26" spans="1:21" s="191" customFormat="1" ht="15" customHeight="1">
      <c r="A26" s="229"/>
      <c r="B26" s="230"/>
      <c r="C26" s="230"/>
      <c r="D26" s="230"/>
      <c r="E26" s="230"/>
      <c r="F26" s="230"/>
      <c r="G26" s="230"/>
      <c r="H26" s="230"/>
      <c r="I26" s="230"/>
      <c r="J26" s="230"/>
      <c r="K26" s="230"/>
      <c r="L26" s="230"/>
      <c r="M26" s="230"/>
      <c r="N26" s="230"/>
      <c r="O26" s="230"/>
      <c r="P26" s="230"/>
      <c r="Q26" s="230"/>
      <c r="R26" s="230"/>
      <c r="S26" s="230"/>
      <c r="T26" s="230"/>
      <c r="U26" s="231"/>
    </row>
    <row r="27" spans="1:21" s="191" customFormat="1" ht="15" customHeight="1">
      <c r="A27" s="227"/>
      <c r="B27" s="227"/>
      <c r="C27" s="227"/>
      <c r="D27" s="227"/>
      <c r="E27" s="227"/>
      <c r="F27" s="227"/>
      <c r="G27" s="227"/>
      <c r="H27" s="227"/>
      <c r="I27" s="227"/>
      <c r="J27" s="227"/>
      <c r="K27" s="227"/>
      <c r="L27" s="227"/>
      <c r="M27" s="227"/>
      <c r="N27" s="227"/>
      <c r="O27" s="227"/>
      <c r="P27" s="227"/>
      <c r="Q27" s="227"/>
      <c r="R27" s="227"/>
      <c r="S27" s="227"/>
      <c r="T27" s="227"/>
      <c r="U27" s="227"/>
    </row>
    <row r="28" spans="1:21" s="191" customFormat="1" ht="15" customHeight="1">
      <c r="A28" s="232"/>
      <c r="B28" s="232"/>
      <c r="C28" s="232"/>
      <c r="D28" s="232"/>
      <c r="E28" s="232"/>
      <c r="F28" s="232"/>
      <c r="G28" s="232"/>
      <c r="H28" s="232"/>
      <c r="I28" s="232"/>
      <c r="J28" s="232"/>
      <c r="K28" s="232"/>
      <c r="L28" s="232"/>
      <c r="M28" s="232"/>
      <c r="N28" s="232"/>
      <c r="O28" s="232"/>
      <c r="P28" s="232"/>
      <c r="Q28" s="232"/>
      <c r="R28" s="232"/>
      <c r="S28" s="232"/>
      <c r="T28" s="232"/>
      <c r="U28" s="232"/>
    </row>
    <row r="29" spans="1:21" s="37" customFormat="1" ht="22.5" customHeight="1">
      <c r="A29" s="217" t="s">
        <v>179</v>
      </c>
      <c r="B29" s="233"/>
      <c r="C29" s="233"/>
      <c r="D29" s="233"/>
      <c r="E29" s="233"/>
      <c r="F29" s="233"/>
      <c r="G29" s="233"/>
      <c r="H29" s="233"/>
      <c r="I29" s="233"/>
      <c r="J29" s="233"/>
      <c r="K29" s="233"/>
      <c r="L29" s="233"/>
      <c r="M29" s="233"/>
      <c r="N29" s="233"/>
      <c r="O29" s="233"/>
      <c r="P29" s="233"/>
      <c r="Q29" s="233"/>
      <c r="R29" s="233"/>
      <c r="S29" s="233"/>
      <c r="T29" s="233"/>
      <c r="U29" s="234"/>
    </row>
    <row r="30" spans="1:21" s="189" customFormat="1" ht="15" customHeight="1">
      <c r="A30" s="221"/>
      <c r="B30" s="94"/>
      <c r="C30" s="94"/>
      <c r="D30" s="94"/>
      <c r="E30" s="94"/>
      <c r="F30" s="94"/>
      <c r="G30" s="94"/>
      <c r="H30" s="94"/>
      <c r="I30" s="94"/>
      <c r="J30" s="94"/>
      <c r="K30" s="94"/>
      <c r="L30" s="94"/>
      <c r="M30" s="94"/>
      <c r="N30" s="94"/>
      <c r="O30" s="94"/>
      <c r="P30" s="94"/>
      <c r="Q30" s="94"/>
      <c r="R30" s="94"/>
      <c r="S30" s="94"/>
      <c r="T30" s="94"/>
      <c r="U30" s="222"/>
    </row>
    <row r="31" spans="1:21" s="190" customFormat="1" ht="15.75" customHeight="1">
      <c r="A31" s="223" t="s">
        <v>180</v>
      </c>
      <c r="B31" s="224"/>
      <c r="C31" s="224"/>
      <c r="D31" s="224"/>
      <c r="E31" s="224"/>
      <c r="F31" s="224"/>
      <c r="G31" s="224"/>
      <c r="H31" s="224"/>
      <c r="I31" s="224"/>
      <c r="J31" s="224"/>
      <c r="K31" s="224"/>
      <c r="L31" s="224"/>
      <c r="M31" s="224"/>
      <c r="N31" s="224"/>
      <c r="O31" s="224"/>
      <c r="P31" s="224"/>
      <c r="Q31" s="224"/>
      <c r="R31" s="224"/>
      <c r="S31" s="224"/>
      <c r="T31" s="224"/>
      <c r="U31" s="225"/>
    </row>
    <row r="32" spans="1:21" s="190" customFormat="1" ht="15.75" customHeight="1">
      <c r="A32" s="223" t="s">
        <v>223</v>
      </c>
      <c r="B32" s="224"/>
      <c r="C32" s="224"/>
      <c r="D32" s="224"/>
      <c r="E32" s="224"/>
      <c r="F32" s="224"/>
      <c r="G32" s="224"/>
      <c r="H32" s="224"/>
      <c r="I32" s="224"/>
      <c r="J32" s="224"/>
      <c r="K32" s="224"/>
      <c r="L32" s="224"/>
      <c r="M32" s="224"/>
      <c r="N32" s="224"/>
      <c r="O32" s="224"/>
      <c r="P32" s="224"/>
      <c r="Q32" s="224"/>
      <c r="R32" s="224"/>
      <c r="S32" s="224"/>
      <c r="T32" s="224"/>
      <c r="U32" s="225"/>
    </row>
    <row r="33" spans="1:21" s="190" customFormat="1" ht="7.5" customHeight="1">
      <c r="A33" s="223"/>
      <c r="B33" s="224"/>
      <c r="C33" s="224"/>
      <c r="D33" s="224"/>
      <c r="E33" s="224"/>
      <c r="F33" s="224"/>
      <c r="G33" s="224"/>
      <c r="H33" s="224"/>
      <c r="I33" s="224"/>
      <c r="J33" s="224"/>
      <c r="K33" s="224"/>
      <c r="L33" s="224"/>
      <c r="M33" s="224"/>
      <c r="N33" s="224"/>
      <c r="O33" s="224"/>
      <c r="P33" s="224"/>
      <c r="Q33" s="224"/>
      <c r="R33" s="224"/>
      <c r="S33" s="224"/>
      <c r="T33" s="224"/>
      <c r="U33" s="225"/>
    </row>
    <row r="34" spans="1:21" s="190" customFormat="1" ht="18.75" customHeight="1">
      <c r="A34" s="223"/>
      <c r="B34" s="321" t="s">
        <v>72</v>
      </c>
      <c r="C34" s="322"/>
      <c r="D34" s="323"/>
      <c r="E34" s="224" t="s">
        <v>181</v>
      </c>
      <c r="F34" s="224"/>
      <c r="G34" s="224"/>
      <c r="H34" s="224"/>
      <c r="I34" s="224"/>
      <c r="J34" s="224"/>
      <c r="K34" s="224"/>
      <c r="L34" s="224"/>
      <c r="M34" s="224"/>
      <c r="N34" s="224"/>
      <c r="O34" s="224"/>
      <c r="P34" s="224"/>
      <c r="Q34" s="224"/>
      <c r="R34" s="224"/>
      <c r="S34" s="224"/>
      <c r="T34" s="224"/>
      <c r="U34" s="225"/>
    </row>
    <row r="35" spans="1:21" s="190" customFormat="1" ht="7.5" customHeight="1">
      <c r="A35" s="223"/>
      <c r="B35" s="224"/>
      <c r="C35" s="224"/>
      <c r="D35" s="224"/>
      <c r="E35" s="224"/>
      <c r="F35" s="224"/>
      <c r="G35" s="224"/>
      <c r="H35" s="224"/>
      <c r="I35" s="224"/>
      <c r="J35" s="224"/>
      <c r="K35" s="224"/>
      <c r="L35" s="224"/>
      <c r="M35" s="224"/>
      <c r="N35" s="224"/>
      <c r="O35" s="224"/>
      <c r="P35" s="224"/>
      <c r="Q35" s="224"/>
      <c r="R35" s="224"/>
      <c r="S35" s="224"/>
      <c r="T35" s="224"/>
      <c r="U35" s="225"/>
    </row>
    <row r="36" spans="1:21" s="190" customFormat="1" ht="18.75" customHeight="1">
      <c r="A36" s="223"/>
      <c r="B36" s="316" t="s">
        <v>182</v>
      </c>
      <c r="C36" s="317"/>
      <c r="D36" s="318"/>
      <c r="E36" s="224" t="s">
        <v>183</v>
      </c>
      <c r="F36" s="224"/>
      <c r="G36" s="224"/>
      <c r="H36" s="224"/>
      <c r="I36" s="224"/>
      <c r="J36" s="224"/>
      <c r="K36" s="224"/>
      <c r="L36" s="224"/>
      <c r="M36" s="224"/>
      <c r="N36" s="224"/>
      <c r="O36" s="224"/>
      <c r="P36" s="224"/>
      <c r="Q36" s="224"/>
      <c r="R36" s="224"/>
      <c r="S36" s="224"/>
      <c r="T36" s="224"/>
      <c r="U36" s="225"/>
    </row>
    <row r="37" spans="1:21" s="190" customFormat="1" ht="7.5" customHeight="1">
      <c r="A37" s="223"/>
      <c r="B37" s="224"/>
      <c r="C37" s="224"/>
      <c r="D37" s="224"/>
      <c r="E37" s="224"/>
      <c r="F37" s="224"/>
      <c r="G37" s="224"/>
      <c r="H37" s="224"/>
      <c r="I37" s="224"/>
      <c r="J37" s="224"/>
      <c r="K37" s="224"/>
      <c r="L37" s="224"/>
      <c r="M37" s="224"/>
      <c r="N37" s="224"/>
      <c r="O37" s="224"/>
      <c r="P37" s="224"/>
      <c r="Q37" s="224"/>
      <c r="R37" s="224"/>
      <c r="S37" s="224"/>
      <c r="T37" s="224"/>
      <c r="U37" s="225"/>
    </row>
    <row r="38" spans="1:21" s="190" customFormat="1" ht="18.75" customHeight="1">
      <c r="A38" s="223"/>
      <c r="B38" s="324" t="s">
        <v>178</v>
      </c>
      <c r="C38" s="325"/>
      <c r="D38" s="326"/>
      <c r="E38" s="224" t="s">
        <v>184</v>
      </c>
      <c r="F38" s="224"/>
      <c r="G38" s="224"/>
      <c r="H38" s="224"/>
      <c r="I38" s="224"/>
      <c r="J38" s="224"/>
      <c r="K38" s="224"/>
      <c r="L38" s="224"/>
      <c r="M38" s="224"/>
      <c r="N38" s="224"/>
      <c r="O38" s="224"/>
      <c r="P38" s="224"/>
      <c r="Q38" s="224"/>
      <c r="R38" s="224"/>
      <c r="S38" s="224"/>
      <c r="T38" s="224"/>
      <c r="U38" s="225"/>
    </row>
    <row r="39" spans="1:21" ht="15" customHeight="1">
      <c r="A39" s="235"/>
      <c r="B39" s="236"/>
      <c r="C39" s="236"/>
      <c r="D39" s="236"/>
      <c r="E39" s="236"/>
      <c r="F39" s="236"/>
      <c r="G39" s="236"/>
      <c r="H39" s="236"/>
      <c r="I39" s="236"/>
      <c r="J39" s="236"/>
      <c r="K39" s="236"/>
      <c r="L39" s="236"/>
      <c r="M39" s="236"/>
      <c r="N39" s="236"/>
      <c r="O39" s="236"/>
      <c r="P39" s="236"/>
      <c r="Q39" s="236"/>
      <c r="R39" s="236"/>
      <c r="S39" s="236"/>
      <c r="T39" s="236"/>
      <c r="U39" s="237"/>
    </row>
    <row r="40" spans="1:21" ht="15" customHeight="1">
      <c r="A40" s="238"/>
      <c r="B40" s="238"/>
      <c r="C40" s="238"/>
      <c r="D40" s="238"/>
      <c r="E40" s="238"/>
      <c r="F40" s="238"/>
      <c r="G40" s="238"/>
      <c r="H40" s="238"/>
      <c r="I40" s="238"/>
      <c r="J40" s="238"/>
      <c r="K40" s="238"/>
      <c r="L40" s="238"/>
      <c r="M40" s="238"/>
      <c r="N40" s="238"/>
      <c r="O40" s="238"/>
      <c r="P40" s="238"/>
      <c r="Q40" s="238"/>
      <c r="R40" s="238"/>
      <c r="S40" s="238"/>
      <c r="T40" s="238"/>
      <c r="U40" s="238"/>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17" t="s">
        <v>185</v>
      </c>
      <c r="B42" s="233"/>
      <c r="C42" s="233"/>
      <c r="D42" s="233"/>
      <c r="E42" s="233"/>
      <c r="F42" s="233"/>
      <c r="G42" s="233"/>
      <c r="H42" s="233"/>
      <c r="I42" s="233"/>
      <c r="J42" s="233"/>
      <c r="K42" s="233"/>
      <c r="L42" s="233"/>
      <c r="M42" s="233"/>
      <c r="N42" s="233"/>
      <c r="O42" s="233"/>
      <c r="P42" s="233"/>
      <c r="Q42" s="233"/>
      <c r="R42" s="233"/>
      <c r="S42" s="233"/>
      <c r="T42" s="233"/>
      <c r="U42" s="234"/>
    </row>
    <row r="43" spans="1:21" s="189" customFormat="1" ht="15" customHeight="1">
      <c r="A43" s="221"/>
      <c r="B43" s="94"/>
      <c r="C43" s="94"/>
      <c r="D43" s="94"/>
      <c r="E43" s="94"/>
      <c r="F43" s="94"/>
      <c r="G43" s="94"/>
      <c r="H43" s="94"/>
      <c r="I43" s="94"/>
      <c r="J43" s="94"/>
      <c r="K43" s="94"/>
      <c r="L43" s="94"/>
      <c r="M43" s="94"/>
      <c r="N43" s="94"/>
      <c r="O43" s="94"/>
      <c r="P43" s="94"/>
      <c r="Q43" s="94"/>
      <c r="R43" s="94"/>
      <c r="S43" s="94"/>
      <c r="T43" s="94"/>
      <c r="U43" s="222"/>
    </row>
    <row r="44" spans="1:21" s="190" customFormat="1" ht="15" customHeight="1">
      <c r="A44" s="223" t="s">
        <v>224</v>
      </c>
      <c r="B44" s="224"/>
      <c r="C44" s="224"/>
      <c r="D44" s="224"/>
      <c r="E44" s="224"/>
      <c r="F44" s="224"/>
      <c r="G44" s="224"/>
      <c r="H44" s="224"/>
      <c r="I44" s="224"/>
      <c r="J44" s="224"/>
      <c r="K44" s="224"/>
      <c r="L44" s="224"/>
      <c r="M44" s="224"/>
      <c r="N44" s="224"/>
      <c r="O44" s="224"/>
      <c r="P44" s="224"/>
      <c r="Q44" s="224"/>
      <c r="R44" s="224"/>
      <c r="S44" s="224"/>
      <c r="T44" s="224"/>
      <c r="U44" s="225"/>
    </row>
    <row r="45" spans="1:21" s="190" customFormat="1" ht="15" customHeight="1">
      <c r="A45" s="223" t="s">
        <v>225</v>
      </c>
      <c r="B45" s="224"/>
      <c r="C45" s="224"/>
      <c r="D45" s="224"/>
      <c r="E45" s="224"/>
      <c r="F45" s="224"/>
      <c r="G45" s="224"/>
      <c r="H45" s="224"/>
      <c r="I45" s="224"/>
      <c r="J45" s="224"/>
      <c r="K45" s="224"/>
      <c r="L45" s="224"/>
      <c r="M45" s="224"/>
      <c r="N45" s="224"/>
      <c r="O45" s="224"/>
      <c r="P45" s="224"/>
      <c r="Q45" s="224"/>
      <c r="R45" s="224"/>
      <c r="S45" s="224"/>
      <c r="T45" s="224"/>
      <c r="U45" s="225"/>
    </row>
    <row r="46" spans="1:21" s="190" customFormat="1" ht="7.5" customHeight="1">
      <c r="A46" s="223"/>
      <c r="B46" s="224"/>
      <c r="C46" s="224"/>
      <c r="D46" s="224"/>
      <c r="E46" s="339" t="s">
        <v>186</v>
      </c>
      <c r="F46" s="339"/>
      <c r="G46" s="339"/>
      <c r="H46" s="339"/>
      <c r="I46" s="339"/>
      <c r="J46" s="339"/>
      <c r="K46" s="339"/>
      <c r="L46" s="339"/>
      <c r="M46" s="339"/>
      <c r="N46" s="339"/>
      <c r="O46" s="339"/>
      <c r="P46" s="339"/>
      <c r="Q46" s="339"/>
      <c r="R46" s="339"/>
      <c r="S46" s="339"/>
      <c r="T46" s="339"/>
      <c r="U46" s="340"/>
    </row>
    <row r="47" spans="1:21" s="190" customFormat="1" ht="18.75" customHeight="1">
      <c r="A47" s="223"/>
      <c r="B47" s="316" t="s">
        <v>182</v>
      </c>
      <c r="C47" s="317"/>
      <c r="D47" s="318"/>
      <c r="E47" s="339"/>
      <c r="F47" s="339"/>
      <c r="G47" s="339"/>
      <c r="H47" s="339"/>
      <c r="I47" s="339"/>
      <c r="J47" s="339"/>
      <c r="K47" s="339"/>
      <c r="L47" s="339"/>
      <c r="M47" s="339"/>
      <c r="N47" s="339"/>
      <c r="O47" s="339"/>
      <c r="P47" s="339"/>
      <c r="Q47" s="339"/>
      <c r="R47" s="339"/>
      <c r="S47" s="339"/>
      <c r="T47" s="339"/>
      <c r="U47" s="340"/>
    </row>
    <row r="48" spans="1:21" ht="15" customHeight="1">
      <c r="A48" s="235"/>
      <c r="B48" s="236"/>
      <c r="C48" s="236"/>
      <c r="D48" s="236"/>
      <c r="E48" s="341"/>
      <c r="F48" s="341"/>
      <c r="G48" s="341"/>
      <c r="H48" s="341"/>
      <c r="I48" s="341"/>
      <c r="J48" s="341"/>
      <c r="K48" s="341"/>
      <c r="L48" s="341"/>
      <c r="M48" s="341"/>
      <c r="N48" s="341"/>
      <c r="O48" s="341"/>
      <c r="P48" s="341"/>
      <c r="Q48" s="341"/>
      <c r="R48" s="341"/>
      <c r="S48" s="341"/>
      <c r="T48" s="341"/>
      <c r="U48" s="342"/>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14" t="s">
        <v>193</v>
      </c>
      <c r="B55" s="215"/>
      <c r="C55" s="215"/>
      <c r="D55" s="215"/>
      <c r="E55" s="215"/>
      <c r="F55" s="215"/>
      <c r="G55" s="215"/>
      <c r="H55" s="215"/>
      <c r="I55" s="215"/>
      <c r="J55" s="215"/>
      <c r="K55" s="215"/>
      <c r="L55" s="215"/>
      <c r="M55" s="215"/>
      <c r="N55" s="215"/>
      <c r="O55" s="215"/>
      <c r="P55" s="215"/>
      <c r="Q55" s="215"/>
      <c r="R55" s="215"/>
      <c r="S55" s="215"/>
      <c r="T55" s="215"/>
      <c r="U55" s="215"/>
    </row>
    <row r="56" spans="1:21" s="191" customFormat="1" ht="11.25" customHeight="1">
      <c r="A56" s="232"/>
      <c r="B56" s="232"/>
      <c r="C56" s="232"/>
      <c r="D56" s="232"/>
      <c r="E56" s="232"/>
      <c r="F56" s="232"/>
      <c r="G56" s="232"/>
      <c r="H56" s="232"/>
      <c r="I56" s="232"/>
      <c r="J56" s="232"/>
      <c r="K56" s="232"/>
      <c r="L56" s="232"/>
      <c r="M56" s="232"/>
      <c r="N56" s="232"/>
      <c r="O56" s="232"/>
      <c r="P56" s="232"/>
      <c r="Q56" s="232"/>
      <c r="R56" s="232"/>
      <c r="S56" s="232"/>
      <c r="T56" s="232"/>
      <c r="U56" s="232"/>
    </row>
    <row r="57" spans="1:21" s="191" customFormat="1" ht="15" customHeight="1">
      <c r="A57" s="239" t="s">
        <v>199</v>
      </c>
      <c r="B57" s="232" t="s">
        <v>195</v>
      </c>
      <c r="C57" s="232"/>
      <c r="D57" s="232"/>
      <c r="E57" s="232"/>
      <c r="F57" s="232"/>
      <c r="G57" s="232"/>
      <c r="H57" s="232"/>
      <c r="I57" s="232"/>
      <c r="J57" s="232"/>
      <c r="K57" s="232"/>
      <c r="L57" s="232"/>
      <c r="M57" s="239"/>
      <c r="N57" s="232"/>
      <c r="O57" s="232"/>
      <c r="P57" s="232"/>
      <c r="Q57" s="232"/>
      <c r="R57" s="232"/>
      <c r="S57" s="232"/>
      <c r="T57" s="232"/>
      <c r="U57" s="232"/>
    </row>
    <row r="58" spans="1:21" s="191" customFormat="1" ht="15" customHeight="1">
      <c r="A58" s="232"/>
      <c r="B58" s="232"/>
      <c r="C58" s="232"/>
      <c r="D58" s="232"/>
      <c r="E58" s="232"/>
      <c r="F58" s="232"/>
      <c r="G58" s="232"/>
      <c r="H58" s="232"/>
      <c r="I58" s="232"/>
      <c r="J58" s="232"/>
      <c r="K58" s="232"/>
      <c r="L58" s="232"/>
      <c r="M58" s="232"/>
      <c r="N58" s="232"/>
      <c r="O58" s="232"/>
      <c r="P58" s="232"/>
      <c r="Q58" s="232"/>
      <c r="R58" s="232"/>
      <c r="S58" s="232"/>
      <c r="T58" s="232"/>
      <c r="U58" s="232"/>
    </row>
    <row r="59" spans="1:21" s="191" customFormat="1" ht="15" customHeight="1">
      <c r="A59" s="232"/>
      <c r="B59" s="232"/>
      <c r="C59" s="232"/>
      <c r="D59" s="232"/>
      <c r="E59" s="232"/>
      <c r="F59" s="232"/>
      <c r="G59" s="232"/>
      <c r="H59" s="232"/>
      <c r="I59" s="232"/>
      <c r="J59" s="232"/>
      <c r="K59" s="232"/>
      <c r="L59" s="232"/>
      <c r="M59" s="232"/>
      <c r="N59" s="232"/>
      <c r="O59" s="232"/>
      <c r="P59" s="232"/>
      <c r="Q59" s="232"/>
      <c r="R59" s="232"/>
      <c r="S59" s="232"/>
      <c r="T59" s="232"/>
      <c r="U59" s="232"/>
    </row>
    <row r="60" spans="1:21" s="191" customFormat="1" ht="15" customHeight="1">
      <c r="A60" s="232"/>
      <c r="B60" s="232"/>
      <c r="C60" s="232"/>
      <c r="D60" s="232"/>
      <c r="E60" s="232"/>
      <c r="F60" s="232"/>
      <c r="G60" s="232"/>
      <c r="H60" s="232"/>
      <c r="I60" s="232"/>
      <c r="J60" s="232"/>
      <c r="K60" s="232"/>
      <c r="L60" s="232"/>
      <c r="M60" s="232"/>
      <c r="N60" s="232"/>
      <c r="O60" s="232"/>
      <c r="P60" s="232"/>
      <c r="Q60" s="232"/>
      <c r="R60" s="232"/>
      <c r="S60" s="232"/>
      <c r="T60" s="232"/>
      <c r="U60" s="232"/>
    </row>
    <row r="61" spans="1:21" s="191" customFormat="1" ht="15" customHeight="1">
      <c r="A61" s="232"/>
      <c r="B61" s="232"/>
      <c r="C61" s="232"/>
      <c r="D61" s="232"/>
      <c r="E61" s="232"/>
      <c r="F61" s="232"/>
      <c r="G61" s="232"/>
      <c r="H61" s="232"/>
      <c r="I61" s="232"/>
      <c r="J61" s="232"/>
      <c r="K61" s="232"/>
      <c r="L61" s="232"/>
      <c r="M61" s="232"/>
      <c r="N61" s="232"/>
      <c r="O61" s="232"/>
      <c r="P61" s="232"/>
      <c r="Q61" s="232"/>
      <c r="R61" s="232"/>
      <c r="S61" s="232"/>
      <c r="T61" s="232"/>
      <c r="U61" s="232"/>
    </row>
    <row r="62" spans="1:21" s="191" customFormat="1" ht="15" customHeight="1">
      <c r="A62" s="232"/>
      <c r="B62" s="232"/>
      <c r="C62" s="232"/>
      <c r="D62" s="232"/>
      <c r="E62" s="232"/>
      <c r="F62" s="232"/>
      <c r="G62" s="232"/>
      <c r="H62" s="232"/>
      <c r="I62" s="232"/>
      <c r="J62" s="232"/>
      <c r="K62" s="232"/>
      <c r="L62" s="232"/>
      <c r="M62" s="232"/>
      <c r="N62" s="232"/>
      <c r="O62" s="232"/>
      <c r="P62" s="232"/>
      <c r="Q62" s="232"/>
      <c r="R62" s="232"/>
      <c r="S62" s="232"/>
      <c r="T62" s="232"/>
      <c r="U62" s="232"/>
    </row>
    <row r="63" spans="1:21" s="191" customFormat="1" ht="15" customHeight="1">
      <c r="A63" s="232"/>
      <c r="B63" s="232"/>
      <c r="C63" s="232"/>
      <c r="D63" s="232"/>
      <c r="E63" s="232"/>
      <c r="F63" s="232"/>
      <c r="G63" s="232"/>
      <c r="H63" s="232"/>
      <c r="I63" s="232"/>
      <c r="J63" s="232"/>
      <c r="K63" s="232"/>
      <c r="L63" s="232"/>
      <c r="M63" s="232"/>
      <c r="N63" s="232"/>
      <c r="O63" s="232"/>
      <c r="P63" s="232"/>
      <c r="Q63" s="232"/>
      <c r="R63" s="232"/>
      <c r="S63" s="232"/>
      <c r="T63" s="232"/>
      <c r="U63" s="232"/>
    </row>
    <row r="64" spans="1:21" s="191" customFormat="1" ht="15" customHeight="1">
      <c r="A64" s="232"/>
      <c r="B64" s="232"/>
      <c r="C64" s="232"/>
      <c r="D64" s="232"/>
      <c r="E64" s="232"/>
      <c r="F64" s="232"/>
      <c r="G64" s="232"/>
      <c r="H64" s="232"/>
      <c r="I64" s="232"/>
      <c r="J64" s="232"/>
      <c r="K64" s="232"/>
      <c r="L64" s="232"/>
      <c r="M64" s="232"/>
      <c r="N64" s="232"/>
      <c r="O64" s="232"/>
      <c r="P64" s="232"/>
      <c r="Q64" s="232"/>
      <c r="R64" s="232"/>
      <c r="S64" s="232"/>
      <c r="T64" s="232"/>
      <c r="U64" s="232"/>
    </row>
    <row r="65" spans="1:21" s="191" customFormat="1" ht="15" customHeight="1">
      <c r="A65" s="232"/>
      <c r="B65" s="232"/>
      <c r="C65" s="232"/>
      <c r="D65" s="232"/>
      <c r="E65" s="232"/>
      <c r="F65" s="232"/>
      <c r="G65" s="232"/>
      <c r="H65" s="232"/>
      <c r="I65" s="232"/>
      <c r="J65" s="232"/>
      <c r="K65" s="232"/>
      <c r="L65" s="232"/>
      <c r="M65" s="232"/>
      <c r="N65" s="232"/>
      <c r="O65" s="232"/>
      <c r="P65" s="232"/>
      <c r="Q65" s="232"/>
      <c r="R65" s="232"/>
      <c r="S65" s="232"/>
      <c r="T65" s="232"/>
      <c r="U65" s="232"/>
    </row>
    <row r="66" spans="1:21" s="191" customFormat="1" ht="15" customHeight="1">
      <c r="A66" s="239" t="s">
        <v>200</v>
      </c>
      <c r="B66" s="232" t="s">
        <v>196</v>
      </c>
      <c r="C66" s="232"/>
      <c r="D66" s="232"/>
      <c r="E66" s="232"/>
      <c r="F66" s="232"/>
      <c r="G66" s="232"/>
      <c r="H66" s="232"/>
      <c r="I66" s="232"/>
      <c r="J66" s="232"/>
      <c r="K66" s="232"/>
      <c r="L66" s="232"/>
      <c r="M66" s="232"/>
      <c r="N66" s="232"/>
      <c r="O66" s="232"/>
      <c r="P66" s="232"/>
      <c r="Q66" s="232"/>
      <c r="R66" s="232"/>
      <c r="S66" s="232"/>
      <c r="T66" s="232"/>
      <c r="U66" s="232"/>
    </row>
    <row r="67" spans="1:21" s="191" customFormat="1" ht="7.5" customHeight="1">
      <c r="A67" s="239"/>
      <c r="B67" s="232"/>
      <c r="C67" s="232"/>
      <c r="D67" s="232"/>
      <c r="E67" s="232"/>
      <c r="F67" s="232"/>
      <c r="G67" s="232"/>
      <c r="H67" s="232"/>
      <c r="I67" s="232"/>
      <c r="J67" s="232"/>
      <c r="K67" s="232"/>
      <c r="L67" s="232"/>
      <c r="M67" s="232"/>
      <c r="N67" s="232"/>
      <c r="O67" s="232"/>
      <c r="P67" s="232"/>
      <c r="Q67" s="232"/>
      <c r="R67" s="232"/>
      <c r="S67" s="232"/>
      <c r="T67" s="232"/>
      <c r="U67" s="232"/>
    </row>
    <row r="68" spans="1:21" s="191" customFormat="1" ht="15" customHeight="1">
      <c r="A68" s="232"/>
      <c r="B68" s="232"/>
      <c r="C68" s="232"/>
      <c r="D68" s="232"/>
      <c r="E68" s="232"/>
      <c r="F68" s="232"/>
      <c r="G68" s="232"/>
      <c r="H68" s="232"/>
      <c r="I68" s="232"/>
      <c r="J68" s="232"/>
      <c r="K68" s="232"/>
      <c r="L68" s="232"/>
      <c r="M68" s="232"/>
      <c r="N68" s="232"/>
      <c r="O68" s="232"/>
      <c r="P68" s="232"/>
      <c r="Q68" s="232"/>
      <c r="R68" s="232"/>
      <c r="S68" s="232"/>
      <c r="T68" s="232"/>
      <c r="U68" s="232"/>
    </row>
    <row r="69" spans="1:21" s="191" customFormat="1" ht="15" customHeight="1">
      <c r="A69" s="232"/>
      <c r="B69" s="232"/>
      <c r="C69" s="232"/>
      <c r="D69" s="232"/>
      <c r="E69" s="232"/>
      <c r="F69" s="232"/>
      <c r="G69" s="232"/>
      <c r="H69" s="232"/>
      <c r="I69" s="232"/>
      <c r="J69" s="232"/>
      <c r="K69" s="232"/>
      <c r="L69" s="232"/>
      <c r="M69" s="232"/>
      <c r="N69" s="232"/>
      <c r="O69" s="232"/>
      <c r="P69" s="232"/>
      <c r="Q69" s="232"/>
      <c r="R69" s="232"/>
      <c r="S69" s="232"/>
      <c r="T69" s="232"/>
      <c r="U69" s="232"/>
    </row>
    <row r="70" spans="1:21" s="191" customFormat="1" ht="15" customHeight="1">
      <c r="A70" s="232"/>
      <c r="B70" s="232"/>
      <c r="C70" s="232"/>
      <c r="D70" s="232"/>
      <c r="E70" s="232"/>
      <c r="F70" s="232"/>
      <c r="G70" s="232"/>
      <c r="H70" s="232"/>
      <c r="I70" s="232"/>
      <c r="J70" s="232"/>
      <c r="K70" s="232"/>
      <c r="L70" s="232"/>
      <c r="M70" s="232"/>
      <c r="N70" s="232"/>
      <c r="O70" s="232"/>
      <c r="P70" s="232"/>
      <c r="Q70" s="232"/>
      <c r="R70" s="232"/>
      <c r="S70" s="232"/>
      <c r="T70" s="232"/>
      <c r="U70" s="232"/>
    </row>
    <row r="71" spans="1:21" s="191" customFormat="1" ht="15" customHeight="1">
      <c r="A71" s="232"/>
      <c r="B71" s="232"/>
      <c r="C71" s="232"/>
      <c r="D71" s="232"/>
      <c r="E71" s="232"/>
      <c r="F71" s="232"/>
      <c r="G71" s="232"/>
      <c r="H71" s="232"/>
      <c r="I71" s="232"/>
      <c r="J71" s="232"/>
      <c r="K71" s="232"/>
      <c r="L71" s="232"/>
      <c r="M71" s="232"/>
      <c r="N71" s="232"/>
      <c r="O71" s="232"/>
      <c r="P71" s="232"/>
      <c r="Q71" s="232"/>
      <c r="R71" s="232"/>
      <c r="S71" s="232"/>
      <c r="T71" s="232"/>
      <c r="U71" s="232"/>
    </row>
    <row r="72" spans="1:21" s="191" customFormat="1" ht="15" customHeight="1">
      <c r="A72" s="232"/>
      <c r="B72" s="232"/>
      <c r="C72" s="232"/>
      <c r="D72" s="232"/>
      <c r="E72" s="232"/>
      <c r="F72" s="232"/>
      <c r="G72" s="232"/>
      <c r="H72" s="232"/>
      <c r="I72" s="232"/>
      <c r="J72" s="232"/>
      <c r="K72" s="232"/>
      <c r="L72" s="232"/>
      <c r="M72" s="232"/>
      <c r="N72" s="232"/>
      <c r="O72" s="232"/>
      <c r="P72" s="232"/>
      <c r="Q72" s="232"/>
      <c r="R72" s="232"/>
      <c r="S72" s="232"/>
      <c r="T72" s="232"/>
      <c r="U72" s="232"/>
    </row>
    <row r="73" spans="1:21" s="191" customFormat="1" ht="15" customHeight="1">
      <c r="A73" s="232"/>
      <c r="B73" s="232"/>
      <c r="C73" s="232"/>
      <c r="D73" s="232"/>
      <c r="E73" s="232"/>
      <c r="F73" s="232"/>
      <c r="G73" s="232"/>
      <c r="H73" s="232"/>
      <c r="I73" s="232"/>
      <c r="J73" s="232"/>
      <c r="K73" s="232"/>
      <c r="L73" s="232"/>
      <c r="M73" s="232"/>
      <c r="N73" s="232"/>
      <c r="O73" s="232"/>
      <c r="P73" s="232"/>
      <c r="Q73" s="232"/>
      <c r="R73" s="232"/>
      <c r="S73" s="232"/>
      <c r="T73" s="232"/>
      <c r="U73" s="232"/>
    </row>
    <row r="74" spans="1:21" s="191" customFormat="1" ht="15" customHeight="1">
      <c r="A74" s="232"/>
      <c r="B74" s="232"/>
      <c r="C74" s="232"/>
      <c r="D74" s="232"/>
      <c r="E74" s="232"/>
      <c r="F74" s="232"/>
      <c r="G74" s="232"/>
      <c r="H74" s="232"/>
      <c r="I74" s="232"/>
      <c r="J74" s="232"/>
      <c r="K74" s="232"/>
      <c r="L74" s="232"/>
      <c r="M74" s="232"/>
      <c r="N74" s="232"/>
      <c r="O74" s="232"/>
      <c r="P74" s="232"/>
      <c r="Q74" s="232"/>
      <c r="R74" s="232"/>
      <c r="S74" s="232"/>
      <c r="T74" s="232"/>
      <c r="U74" s="232"/>
    </row>
    <row r="75" spans="1:21" s="191" customFormat="1" ht="15" customHeight="1">
      <c r="A75" s="232"/>
      <c r="B75" s="232"/>
      <c r="C75" s="232"/>
      <c r="D75" s="232"/>
      <c r="E75" s="232"/>
      <c r="F75" s="232"/>
      <c r="G75" s="232"/>
      <c r="H75" s="232"/>
      <c r="I75" s="232"/>
      <c r="J75" s="232"/>
      <c r="K75" s="232"/>
      <c r="L75" s="232"/>
      <c r="M75" s="232"/>
      <c r="N75" s="232"/>
      <c r="O75" s="232"/>
      <c r="P75" s="232"/>
      <c r="Q75" s="232"/>
      <c r="R75" s="232"/>
      <c r="S75" s="232"/>
      <c r="T75" s="232"/>
      <c r="U75" s="232"/>
    </row>
    <row r="76" spans="1:21" s="191" customFormat="1" ht="15" customHeight="1">
      <c r="A76" s="232"/>
      <c r="B76" s="232"/>
      <c r="C76" s="232"/>
      <c r="D76" s="232"/>
      <c r="E76" s="232"/>
      <c r="F76" s="232"/>
      <c r="G76" s="232"/>
      <c r="H76" s="232"/>
      <c r="I76" s="232"/>
      <c r="J76" s="232"/>
      <c r="K76" s="232"/>
      <c r="L76" s="232"/>
      <c r="M76" s="232"/>
      <c r="N76" s="232"/>
      <c r="O76" s="232"/>
      <c r="P76" s="232"/>
      <c r="Q76" s="232"/>
      <c r="R76" s="232"/>
      <c r="S76" s="232"/>
      <c r="T76" s="232"/>
      <c r="U76" s="232"/>
    </row>
    <row r="77" spans="1:21" s="191" customFormat="1" ht="18.75" customHeight="1">
      <c r="A77" s="227"/>
      <c r="B77" s="240"/>
      <c r="C77" s="240"/>
      <c r="D77" s="240"/>
      <c r="E77" s="241"/>
      <c r="F77" s="241"/>
      <c r="G77" s="241"/>
      <c r="H77" s="241"/>
      <c r="I77" s="241"/>
      <c r="J77" s="241"/>
      <c r="K77" s="241"/>
      <c r="L77" s="241"/>
      <c r="M77" s="241"/>
      <c r="N77" s="241"/>
      <c r="O77" s="241"/>
      <c r="P77" s="241"/>
      <c r="Q77" s="241"/>
      <c r="R77" s="241"/>
      <c r="S77" s="241"/>
      <c r="T77" s="241"/>
      <c r="U77" s="241"/>
    </row>
    <row r="78" spans="1:21" s="191" customFormat="1" ht="18.75" customHeight="1">
      <c r="A78" s="227"/>
      <c r="B78" s="240"/>
      <c r="C78" s="240"/>
      <c r="D78" s="240"/>
      <c r="E78" s="241"/>
      <c r="F78" s="241"/>
      <c r="G78" s="241"/>
      <c r="H78" s="241"/>
      <c r="I78" s="241"/>
      <c r="J78" s="241"/>
      <c r="K78" s="241"/>
      <c r="L78" s="241"/>
      <c r="M78" s="241"/>
      <c r="N78" s="241"/>
      <c r="O78" s="241"/>
      <c r="P78" s="241"/>
      <c r="Q78" s="241"/>
      <c r="R78" s="241"/>
      <c r="S78" s="241"/>
      <c r="T78" s="241"/>
      <c r="U78" s="241"/>
    </row>
    <row r="79" spans="1:21" s="37" customFormat="1" ht="23.25" customHeight="1" thickBot="1">
      <c r="A79" s="214" t="s">
        <v>194</v>
      </c>
      <c r="B79" s="215"/>
      <c r="C79" s="215"/>
      <c r="D79" s="215"/>
      <c r="E79" s="215"/>
      <c r="F79" s="215"/>
      <c r="G79" s="215"/>
      <c r="H79" s="215"/>
      <c r="I79" s="215"/>
      <c r="J79" s="215"/>
      <c r="K79" s="215"/>
      <c r="L79" s="215"/>
      <c r="M79" s="215"/>
      <c r="N79" s="215"/>
      <c r="O79" s="215"/>
      <c r="P79" s="215"/>
      <c r="Q79" s="215"/>
      <c r="R79" s="215"/>
      <c r="S79" s="215"/>
      <c r="T79" s="215"/>
      <c r="U79" s="215"/>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17" t="s">
        <v>187</v>
      </c>
      <c r="B81" s="233"/>
      <c r="C81" s="233"/>
      <c r="D81" s="233"/>
      <c r="E81" s="233"/>
      <c r="F81" s="233"/>
      <c r="G81" s="233"/>
      <c r="H81" s="233"/>
      <c r="I81" s="233"/>
      <c r="J81" s="233"/>
      <c r="K81" s="233"/>
      <c r="L81" s="233"/>
      <c r="M81" s="233"/>
      <c r="N81" s="233"/>
      <c r="O81" s="233"/>
      <c r="P81" s="233"/>
      <c r="Q81" s="233"/>
      <c r="R81" s="233"/>
      <c r="S81" s="233"/>
      <c r="T81" s="233"/>
      <c r="U81" s="234"/>
    </row>
    <row r="82" spans="1:21" s="189" customFormat="1" ht="7.5" customHeight="1">
      <c r="A82" s="221"/>
      <c r="B82" s="94"/>
      <c r="C82" s="94"/>
      <c r="D82" s="94"/>
      <c r="E82" s="94"/>
      <c r="F82" s="94"/>
      <c r="G82" s="94"/>
      <c r="H82" s="94"/>
      <c r="I82" s="94"/>
      <c r="J82" s="94"/>
      <c r="K82" s="94"/>
      <c r="L82" s="94"/>
      <c r="M82" s="94"/>
      <c r="N82" s="94"/>
      <c r="O82" s="94"/>
      <c r="P82" s="94"/>
      <c r="Q82" s="94"/>
      <c r="R82" s="94"/>
      <c r="S82" s="94"/>
      <c r="T82" s="94"/>
      <c r="U82" s="222"/>
    </row>
    <row r="83" spans="1:21" s="190" customFormat="1" ht="15" customHeight="1">
      <c r="A83" s="223" t="s">
        <v>188</v>
      </c>
      <c r="B83" s="224"/>
      <c r="C83" s="224"/>
      <c r="D83" s="224"/>
      <c r="E83" s="224"/>
      <c r="F83" s="224"/>
      <c r="G83" s="224"/>
      <c r="H83" s="224"/>
      <c r="I83" s="224"/>
      <c r="J83" s="224"/>
      <c r="K83" s="224"/>
      <c r="L83" s="224"/>
      <c r="M83" s="224"/>
      <c r="N83" s="224"/>
      <c r="O83" s="224"/>
      <c r="P83" s="224"/>
      <c r="Q83" s="224"/>
      <c r="R83" s="224"/>
      <c r="S83" s="224"/>
      <c r="T83" s="224"/>
      <c r="U83" s="225"/>
    </row>
    <row r="84" spans="1:21" s="190" customFormat="1" ht="15" customHeight="1">
      <c r="A84" s="223" t="s">
        <v>189</v>
      </c>
      <c r="B84" s="224"/>
      <c r="C84" s="224"/>
      <c r="D84" s="224"/>
      <c r="E84" s="224"/>
      <c r="F84" s="224"/>
      <c r="G84" s="224"/>
      <c r="H84" s="224"/>
      <c r="I84" s="224"/>
      <c r="J84" s="224"/>
      <c r="K84" s="224"/>
      <c r="L84" s="224"/>
      <c r="M84" s="224"/>
      <c r="N84" s="224"/>
      <c r="O84" s="224"/>
      <c r="P84" s="224"/>
      <c r="Q84" s="224"/>
      <c r="R84" s="224"/>
      <c r="S84" s="224"/>
      <c r="T84" s="224"/>
      <c r="U84" s="225"/>
    </row>
    <row r="85" spans="1:21" s="190" customFormat="1" ht="7.5" customHeight="1">
      <c r="A85" s="223"/>
      <c r="B85" s="224"/>
      <c r="C85" s="224"/>
      <c r="D85" s="224"/>
      <c r="E85" s="241"/>
      <c r="F85" s="241"/>
      <c r="G85" s="241"/>
      <c r="H85" s="241"/>
      <c r="I85" s="241"/>
      <c r="J85" s="241"/>
      <c r="K85" s="241"/>
      <c r="L85" s="241"/>
      <c r="M85" s="241"/>
      <c r="N85" s="241"/>
      <c r="O85" s="241"/>
      <c r="P85" s="241"/>
      <c r="Q85" s="241"/>
      <c r="R85" s="241"/>
      <c r="S85" s="241"/>
      <c r="T85" s="241"/>
      <c r="U85" s="242"/>
    </row>
    <row r="86" spans="1:21" s="190" customFormat="1" ht="18.75" customHeight="1">
      <c r="A86" s="223"/>
      <c r="B86" s="316" t="s">
        <v>190</v>
      </c>
      <c r="C86" s="317"/>
      <c r="D86" s="318"/>
      <c r="E86" s="241"/>
      <c r="F86" s="327" t="s">
        <v>313</v>
      </c>
      <c r="G86" s="328"/>
      <c r="H86" s="328"/>
      <c r="I86" s="328"/>
      <c r="J86" s="328"/>
      <c r="K86" s="328"/>
      <c r="L86" s="328"/>
      <c r="M86" s="328"/>
      <c r="N86" s="328"/>
      <c r="O86" s="328"/>
      <c r="P86" s="328"/>
      <c r="Q86" s="328"/>
      <c r="R86" s="328"/>
      <c r="S86" s="329"/>
      <c r="T86" s="243"/>
      <c r="U86" s="244"/>
    </row>
    <row r="87" spans="1:21" s="190" customFormat="1" ht="7.5" customHeight="1">
      <c r="A87" s="223"/>
      <c r="B87" s="96"/>
      <c r="C87" s="96"/>
      <c r="D87" s="96"/>
      <c r="E87" s="241"/>
      <c r="F87" s="245"/>
      <c r="G87" s="246"/>
      <c r="H87" s="246"/>
      <c r="I87" s="246"/>
      <c r="J87" s="246"/>
      <c r="K87" s="246"/>
      <c r="L87" s="246"/>
      <c r="M87" s="246"/>
      <c r="N87" s="246"/>
      <c r="O87" s="246"/>
      <c r="P87" s="246"/>
      <c r="Q87" s="246"/>
      <c r="R87" s="246"/>
      <c r="S87" s="246"/>
      <c r="T87" s="246"/>
      <c r="U87" s="247"/>
    </row>
    <row r="88" spans="1:21" s="190" customFormat="1" ht="18.75" customHeight="1">
      <c r="A88" s="223"/>
      <c r="B88" s="316" t="s">
        <v>191</v>
      </c>
      <c r="C88" s="317"/>
      <c r="D88" s="318"/>
      <c r="E88" s="241"/>
      <c r="F88" s="338" t="s">
        <v>311</v>
      </c>
      <c r="G88" s="328"/>
      <c r="H88" s="328"/>
      <c r="I88" s="328"/>
      <c r="J88" s="328"/>
      <c r="K88" s="328"/>
      <c r="L88" s="328"/>
      <c r="M88" s="328"/>
      <c r="N88" s="328"/>
      <c r="O88" s="328"/>
      <c r="P88" s="328"/>
      <c r="Q88" s="328"/>
      <c r="R88" s="328"/>
      <c r="S88" s="329"/>
      <c r="T88" s="248"/>
      <c r="U88" s="242"/>
    </row>
    <row r="89" spans="1:21" ht="11.25" customHeight="1">
      <c r="A89" s="235"/>
      <c r="B89" s="249"/>
      <c r="C89" s="249"/>
      <c r="D89" s="249"/>
      <c r="E89" s="250"/>
      <c r="F89" s="250"/>
      <c r="G89" s="250"/>
      <c r="H89" s="250"/>
      <c r="I89" s="250"/>
      <c r="J89" s="250"/>
      <c r="K89" s="250"/>
      <c r="L89" s="250"/>
      <c r="M89" s="250"/>
      <c r="N89" s="250"/>
      <c r="O89" s="250"/>
      <c r="P89" s="250"/>
      <c r="Q89" s="250"/>
      <c r="R89" s="250"/>
      <c r="S89" s="250"/>
      <c r="T89" s="250"/>
      <c r="U89" s="251"/>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17" t="s">
        <v>335</v>
      </c>
      <c r="B91" s="233"/>
      <c r="C91" s="233"/>
      <c r="D91" s="233"/>
      <c r="E91" s="233"/>
      <c r="F91" s="233"/>
      <c r="G91" s="233"/>
      <c r="H91" s="233"/>
      <c r="I91" s="233"/>
      <c r="J91" s="233"/>
      <c r="K91" s="233"/>
      <c r="L91" s="233"/>
      <c r="M91" s="233"/>
      <c r="N91" s="233"/>
      <c r="O91" s="233"/>
      <c r="P91" s="233"/>
      <c r="Q91" s="233"/>
      <c r="R91" s="233"/>
      <c r="S91" s="233"/>
      <c r="T91" s="233"/>
      <c r="U91" s="234"/>
    </row>
    <row r="92" spans="1:21" ht="11.25" customHeight="1">
      <c r="A92" s="221"/>
      <c r="B92" s="94"/>
      <c r="C92" s="94"/>
      <c r="D92" s="94"/>
      <c r="E92" s="94"/>
      <c r="F92" s="94"/>
      <c r="G92" s="94"/>
      <c r="H92" s="94"/>
      <c r="I92" s="94"/>
      <c r="J92" s="94"/>
      <c r="K92" s="94"/>
      <c r="L92" s="94"/>
      <c r="M92" s="94"/>
      <c r="N92" s="94"/>
      <c r="O92" s="94"/>
      <c r="P92" s="94"/>
      <c r="Q92" s="94"/>
      <c r="R92" s="94"/>
      <c r="S92" s="94"/>
      <c r="T92" s="94"/>
      <c r="U92" s="222"/>
    </row>
    <row r="93" spans="1:21" s="191" customFormat="1" ht="15" customHeight="1">
      <c r="A93" s="252"/>
      <c r="B93" s="240" t="s">
        <v>201</v>
      </c>
      <c r="C93" s="240"/>
      <c r="D93" s="240"/>
      <c r="E93" s="240"/>
      <c r="F93" s="240"/>
      <c r="G93" s="240"/>
      <c r="H93" s="240"/>
      <c r="I93" s="240"/>
      <c r="J93" s="240"/>
      <c r="K93" s="240"/>
      <c r="L93" s="240"/>
      <c r="M93" s="240"/>
      <c r="N93" s="240"/>
      <c r="O93" s="240"/>
      <c r="P93" s="240"/>
      <c r="Q93" s="240"/>
      <c r="R93" s="240"/>
      <c r="S93" s="240"/>
      <c r="T93" s="240"/>
      <c r="U93" s="253"/>
    </row>
    <row r="94" spans="1:21" s="191" customFormat="1" ht="15" customHeight="1">
      <c r="A94" s="252"/>
      <c r="B94" s="240" t="s">
        <v>202</v>
      </c>
      <c r="C94" s="240"/>
      <c r="D94" s="240"/>
      <c r="E94" s="240" t="s">
        <v>203</v>
      </c>
      <c r="F94" s="240"/>
      <c r="G94" s="240"/>
      <c r="H94" s="240"/>
      <c r="I94" s="240"/>
      <c r="J94" s="240"/>
      <c r="K94" s="240"/>
      <c r="L94" s="240"/>
      <c r="M94" s="240"/>
      <c r="N94" s="240"/>
      <c r="O94" s="240"/>
      <c r="P94" s="240"/>
      <c r="Q94" s="240"/>
      <c r="R94" s="240"/>
      <c r="S94" s="240"/>
      <c r="T94" s="240"/>
      <c r="U94" s="253"/>
    </row>
    <row r="95" spans="1:21" ht="7.5" customHeight="1">
      <c r="A95" s="221"/>
      <c r="B95" s="94"/>
      <c r="C95" s="94"/>
      <c r="D95" s="94"/>
      <c r="E95" s="94"/>
      <c r="F95" s="94"/>
      <c r="G95" s="94"/>
      <c r="H95" s="94"/>
      <c r="I95" s="94"/>
      <c r="J95" s="94"/>
      <c r="K95" s="94"/>
      <c r="L95" s="94"/>
      <c r="M95" s="94"/>
      <c r="N95" s="94"/>
      <c r="O95" s="94"/>
      <c r="P95" s="94"/>
      <c r="Q95" s="94"/>
      <c r="R95" s="94"/>
      <c r="S95" s="94"/>
      <c r="T95" s="94"/>
      <c r="U95" s="222"/>
    </row>
    <row r="96" spans="1:21" ht="21.75" customHeight="1">
      <c r="A96" s="221"/>
      <c r="B96" s="254" t="s">
        <v>204</v>
      </c>
      <c r="C96" s="255"/>
      <c r="D96" s="255" t="s">
        <v>205</v>
      </c>
      <c r="E96" s="255"/>
      <c r="F96" s="330" t="s">
        <v>210</v>
      </c>
      <c r="G96" s="331"/>
      <c r="H96" s="331"/>
      <c r="I96" s="331"/>
      <c r="J96" s="331"/>
      <c r="K96" s="332" t="s">
        <v>206</v>
      </c>
      <c r="L96" s="332"/>
      <c r="M96" s="335" t="s">
        <v>207</v>
      </c>
      <c r="N96" s="335"/>
      <c r="O96" s="335"/>
      <c r="P96" s="335"/>
      <c r="Q96" s="335"/>
      <c r="R96" s="335"/>
      <c r="S96" s="256"/>
      <c r="T96" s="94"/>
      <c r="U96" s="222"/>
    </row>
    <row r="97" spans="1:21" ht="3.75" customHeight="1">
      <c r="A97" s="221"/>
      <c r="B97" s="221"/>
      <c r="C97" s="94"/>
      <c r="D97" s="238"/>
      <c r="E97" s="238"/>
      <c r="F97" s="238"/>
      <c r="G97" s="238"/>
      <c r="H97" s="94"/>
      <c r="I97" s="94"/>
      <c r="J97" s="94"/>
      <c r="K97" s="333"/>
      <c r="L97" s="333"/>
      <c r="M97" s="336"/>
      <c r="N97" s="336"/>
      <c r="O97" s="336"/>
      <c r="P97" s="336"/>
      <c r="Q97" s="336"/>
      <c r="R97" s="336"/>
      <c r="S97" s="222"/>
      <c r="T97" s="94"/>
      <c r="U97" s="222"/>
    </row>
    <row r="98" spans="1:21" ht="21.75" customHeight="1">
      <c r="A98" s="221"/>
      <c r="B98" s="257"/>
      <c r="C98" s="258"/>
      <c r="D98" s="258" t="s">
        <v>208</v>
      </c>
      <c r="E98" s="258"/>
      <c r="F98" s="258" t="s">
        <v>209</v>
      </c>
      <c r="G98" s="258"/>
      <c r="H98" s="258"/>
      <c r="I98" s="258"/>
      <c r="J98" s="258"/>
      <c r="K98" s="334"/>
      <c r="L98" s="334"/>
      <c r="M98" s="337"/>
      <c r="N98" s="337"/>
      <c r="O98" s="337"/>
      <c r="P98" s="337"/>
      <c r="Q98" s="337"/>
      <c r="R98" s="337"/>
      <c r="S98" s="259"/>
      <c r="T98" s="94"/>
      <c r="U98" s="222"/>
    </row>
    <row r="99" spans="1:21" ht="11.25" customHeight="1">
      <c r="A99" s="235"/>
      <c r="B99" s="249"/>
      <c r="C99" s="249"/>
      <c r="D99" s="249"/>
      <c r="E99" s="250"/>
      <c r="F99" s="250"/>
      <c r="G99" s="250"/>
      <c r="H99" s="250"/>
      <c r="I99" s="250"/>
      <c r="J99" s="250"/>
      <c r="K99" s="250"/>
      <c r="L99" s="250"/>
      <c r="M99" s="250"/>
      <c r="N99" s="250"/>
      <c r="O99" s="250"/>
      <c r="P99" s="250"/>
      <c r="Q99" s="250"/>
      <c r="R99" s="250"/>
      <c r="S99" s="250"/>
      <c r="T99" s="250"/>
      <c r="U99" s="251"/>
    </row>
    <row r="100" spans="1:21" ht="13.5" customHeight="1">
      <c r="A100" s="6"/>
      <c r="B100" s="6"/>
      <c r="C100" s="6"/>
      <c r="D100" s="6"/>
      <c r="E100" s="6"/>
      <c r="F100" s="6"/>
      <c r="G100" s="6"/>
      <c r="H100" s="6"/>
      <c r="I100" s="6"/>
      <c r="J100" s="6"/>
      <c r="K100" s="6"/>
      <c r="L100" s="6"/>
      <c r="M100" s="6"/>
      <c r="N100" s="6"/>
      <c r="O100" s="6"/>
      <c r="P100" s="6"/>
      <c r="Q100" s="6"/>
      <c r="R100" s="6"/>
      <c r="S100" s="6"/>
      <c r="T100" s="6"/>
      <c r="U100" s="6"/>
    </row>
    <row r="101" spans="1:21" ht="13.5" customHeight="1">
      <c r="A101" s="6"/>
      <c r="B101" s="6"/>
      <c r="C101" s="6"/>
      <c r="D101" s="6"/>
      <c r="E101" s="6"/>
      <c r="F101" s="6"/>
      <c r="G101" s="6"/>
      <c r="H101" s="6"/>
      <c r="I101" s="6"/>
      <c r="J101" s="6"/>
      <c r="K101" s="6"/>
      <c r="L101" s="6"/>
      <c r="M101" s="6"/>
      <c r="N101" s="6"/>
      <c r="O101" s="6"/>
      <c r="P101" s="6"/>
      <c r="Q101" s="6"/>
      <c r="R101" s="6"/>
      <c r="S101" s="6"/>
      <c r="T101" s="6"/>
      <c r="U101" s="6"/>
    </row>
  </sheetData>
  <sheetProtection/>
  <mergeCells count="16">
    <mergeCell ref="F86:S86"/>
    <mergeCell ref="F96:J96"/>
    <mergeCell ref="K96:L98"/>
    <mergeCell ref="M96:R98"/>
    <mergeCell ref="F88:S88"/>
    <mergeCell ref="E46:U48"/>
    <mergeCell ref="B47:D47"/>
    <mergeCell ref="B86:D86"/>
    <mergeCell ref="B88:D88"/>
    <mergeCell ref="A1:U1"/>
    <mergeCell ref="A2:U2"/>
    <mergeCell ref="B23:D23"/>
    <mergeCell ref="B25:D25"/>
    <mergeCell ref="B34:D34"/>
    <mergeCell ref="B36:D36"/>
    <mergeCell ref="B38:D38"/>
  </mergeCells>
  <hyperlinks>
    <hyperlink ref="F88" r:id="rId1" display="manp@f-shakyo.or.jp"/>
  </hyperlinks>
  <printOptions horizontalCentered="1"/>
  <pageMargins left="0.5905511811023623" right="0.5905511811023623" top="0.59" bottom="0.39" header="0.31496062992125984" footer="0.21"/>
  <pageSetup orientation="portrait" paperSize="9" r:id="rId3"/>
  <drawing r:id="rId2"/>
</worksheet>
</file>

<file path=xl/worksheets/sheet10.xml><?xml version="1.0" encoding="utf-8"?>
<worksheet xmlns="http://schemas.openxmlformats.org/spreadsheetml/2006/main" xmlns:r="http://schemas.openxmlformats.org/officeDocument/2006/relationships">
  <sheetPr codeName="Sheet11"/>
  <dimension ref="A1:BB127"/>
  <sheetViews>
    <sheetView showGridLines="0" zoomScalePageLayoutView="0" workbookViewId="0" topLeftCell="A1">
      <selection activeCell="A1" sqref="A1:AD3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143</v>
      </c>
    </row>
    <row r="7" spans="1:40" s="77" customFormat="1" ht="31.5" customHeight="1">
      <c r="A7" s="82"/>
      <c r="B7" s="467" t="s">
        <v>263</v>
      </c>
      <c r="C7" s="467"/>
      <c r="D7" s="506" t="s">
        <v>306</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479"/>
      <c r="F10" s="480"/>
      <c r="G10" s="480"/>
      <c r="H10" s="480"/>
      <c r="I10" s="481"/>
      <c r="J10" s="476" t="s">
        <v>30</v>
      </c>
      <c r="K10" s="360"/>
      <c r="L10" s="90">
        <v>1</v>
      </c>
      <c r="M10" s="460"/>
      <c r="N10" s="482"/>
      <c r="O10" s="482"/>
      <c r="P10" s="483"/>
      <c r="Q10" s="91" t="s">
        <v>1</v>
      </c>
      <c r="R10" s="460"/>
      <c r="S10" s="461"/>
      <c r="T10" s="461"/>
      <c r="U10" s="462"/>
      <c r="V10" s="476" t="s">
        <v>2</v>
      </c>
      <c r="W10" s="360"/>
      <c r="X10" s="360"/>
      <c r="Y10" s="470">
        <f>IF(ISBLANK(シート1!N7),"",シート1!N7)</f>
      </c>
      <c r="Z10" s="471"/>
      <c r="AA10" s="471"/>
      <c r="AB10" s="471"/>
      <c r="AC10" s="472"/>
      <c r="AE10" s="79"/>
    </row>
    <row r="11" spans="2:35" s="77" customFormat="1" ht="18.75" customHeight="1" thickBot="1">
      <c r="B11" s="386"/>
      <c r="C11" s="386"/>
      <c r="D11" s="92">
        <v>2</v>
      </c>
      <c r="E11" s="463"/>
      <c r="F11" s="464"/>
      <c r="G11" s="464"/>
      <c r="H11" s="464"/>
      <c r="I11" s="465"/>
      <c r="J11" s="476"/>
      <c r="K11" s="360"/>
      <c r="L11" s="90">
        <v>2</v>
      </c>
      <c r="M11" s="457"/>
      <c r="N11" s="458"/>
      <c r="O11" s="458"/>
      <c r="P11" s="459"/>
      <c r="Q11" s="91" t="s">
        <v>1</v>
      </c>
      <c r="R11" s="457"/>
      <c r="S11" s="458"/>
      <c r="T11" s="458"/>
      <c r="U11" s="459"/>
      <c r="V11" s="476"/>
      <c r="W11" s="360"/>
      <c r="X11" s="360"/>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6" t="s">
        <v>4</v>
      </c>
      <c r="C13" s="386"/>
      <c r="D13" s="89">
        <v>1</v>
      </c>
      <c r="E13" s="451"/>
      <c r="F13" s="452"/>
      <c r="G13" s="452"/>
      <c r="H13" s="452"/>
      <c r="I13" s="452"/>
      <c r="J13" s="452"/>
      <c r="K13" s="452"/>
      <c r="L13" s="452"/>
      <c r="M13" s="452"/>
      <c r="N13" s="452"/>
      <c r="O13" s="452"/>
      <c r="P13" s="452"/>
      <c r="Q13" s="452"/>
      <c r="R13" s="452"/>
      <c r="S13" s="452"/>
      <c r="T13" s="452"/>
      <c r="U13" s="453"/>
      <c r="V13" s="476" t="s">
        <v>3</v>
      </c>
      <c r="W13" s="360"/>
      <c r="X13" s="363"/>
      <c r="Y13" s="470">
        <f>IF(ISBLANK(シート1!N9),"",シート1!N9)</f>
      </c>
      <c r="Z13" s="471"/>
      <c r="AA13" s="471"/>
      <c r="AB13" s="471"/>
      <c r="AC13" s="472"/>
    </row>
    <row r="14" spans="2:29" s="77" customFormat="1" ht="18.75" customHeight="1" thickBot="1">
      <c r="B14" s="386"/>
      <c r="C14" s="386"/>
      <c r="D14" s="92">
        <v>2</v>
      </c>
      <c r="E14" s="454"/>
      <c r="F14" s="455"/>
      <c r="G14" s="455"/>
      <c r="H14" s="455"/>
      <c r="I14" s="455"/>
      <c r="J14" s="455"/>
      <c r="K14" s="455"/>
      <c r="L14" s="455"/>
      <c r="M14" s="455"/>
      <c r="N14" s="455"/>
      <c r="O14" s="455"/>
      <c r="P14" s="455"/>
      <c r="Q14" s="455"/>
      <c r="R14" s="455"/>
      <c r="S14" s="455"/>
      <c r="T14" s="455"/>
      <c r="U14" s="456"/>
      <c r="V14" s="476"/>
      <c r="W14" s="360"/>
      <c r="X14" s="363"/>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0" t="s">
        <v>33</v>
      </c>
      <c r="C16" s="491"/>
      <c r="D16" s="491"/>
      <c r="E16" s="491"/>
      <c r="F16" s="491"/>
      <c r="G16" s="491"/>
      <c r="H16" s="491"/>
      <c r="I16" s="491"/>
      <c r="J16" s="491"/>
      <c r="K16" s="491"/>
      <c r="L16" s="491"/>
      <c r="M16" s="491"/>
      <c r="N16" s="491"/>
      <c r="O16" s="492"/>
      <c r="P16" s="442" t="s">
        <v>214</v>
      </c>
      <c r="Q16" s="443"/>
      <c r="R16" s="444"/>
      <c r="S16" s="442" t="s">
        <v>213</v>
      </c>
      <c r="T16" s="443"/>
      <c r="U16" s="444"/>
      <c r="V16" s="442" t="s">
        <v>222</v>
      </c>
      <c r="W16" s="443"/>
      <c r="X16" s="444"/>
      <c r="Y16" s="503" t="s">
        <v>35</v>
      </c>
      <c r="Z16" s="503"/>
      <c r="AA16" s="503"/>
      <c r="AB16" s="503"/>
      <c r="AC16" s="503"/>
      <c r="AD16" s="79"/>
      <c r="AF16" s="99" t="s">
        <v>13</v>
      </c>
      <c r="AG16" s="99" t="s">
        <v>31</v>
      </c>
      <c r="AH16" s="434"/>
      <c r="AI16" s="406" t="s">
        <v>42</v>
      </c>
      <c r="AJ16" s="407"/>
      <c r="AK16" s="406" t="s">
        <v>34</v>
      </c>
      <c r="AL16" s="407"/>
      <c r="AM16" s="406" t="s">
        <v>41</v>
      </c>
      <c r="AN16" s="407"/>
    </row>
    <row r="17" spans="1:40" s="77" customFormat="1" ht="22.5" customHeight="1" thickBot="1">
      <c r="A17" s="79"/>
      <c r="B17" s="493"/>
      <c r="C17" s="494"/>
      <c r="D17" s="494"/>
      <c r="E17" s="494"/>
      <c r="F17" s="494"/>
      <c r="G17" s="494"/>
      <c r="H17" s="494"/>
      <c r="I17" s="494"/>
      <c r="J17" s="494"/>
      <c r="K17" s="494"/>
      <c r="L17" s="494"/>
      <c r="M17" s="494"/>
      <c r="N17" s="494"/>
      <c r="O17" s="495"/>
      <c r="P17" s="445"/>
      <c r="Q17" s="446"/>
      <c r="R17" s="447"/>
      <c r="S17" s="445"/>
      <c r="T17" s="446"/>
      <c r="U17" s="447"/>
      <c r="V17" s="445"/>
      <c r="W17" s="446"/>
      <c r="X17" s="447"/>
      <c r="Y17" s="503"/>
      <c r="Z17" s="503"/>
      <c r="AA17" s="503"/>
      <c r="AB17" s="503"/>
      <c r="AC17" s="503"/>
      <c r="AD17" s="79"/>
      <c r="AF17" s="100"/>
      <c r="AG17" s="101" t="s">
        <v>32</v>
      </c>
      <c r="AH17" s="435"/>
      <c r="AI17" s="102" t="s">
        <v>43</v>
      </c>
      <c r="AJ17" s="103" t="s">
        <v>44</v>
      </c>
      <c r="AK17" s="102" t="s">
        <v>43</v>
      </c>
      <c r="AL17" s="104" t="s">
        <v>44</v>
      </c>
      <c r="AM17" s="105" t="s">
        <v>163</v>
      </c>
      <c r="AN17" s="104" t="s">
        <v>44</v>
      </c>
    </row>
    <row r="18" spans="1:40" s="77" customFormat="1" ht="30" customHeight="1" thickBot="1">
      <c r="A18" s="79"/>
      <c r="B18" s="501" t="s">
        <v>144</v>
      </c>
      <c r="C18" s="502"/>
      <c r="D18" s="502"/>
      <c r="E18" s="502"/>
      <c r="F18" s="502"/>
      <c r="G18" s="502"/>
      <c r="H18" s="502"/>
      <c r="I18" s="502"/>
      <c r="J18" s="502"/>
      <c r="K18" s="502"/>
      <c r="L18" s="502"/>
      <c r="M18" s="502"/>
      <c r="N18" s="502"/>
      <c r="O18" s="502"/>
      <c r="P18" s="498"/>
      <c r="Q18" s="437"/>
      <c r="R18" s="438"/>
      <c r="S18" s="436"/>
      <c r="T18" s="437"/>
      <c r="U18" s="438"/>
      <c r="V18" s="436"/>
      <c r="W18" s="437"/>
      <c r="X18" s="439"/>
      <c r="Y18" s="440"/>
      <c r="Z18" s="441"/>
      <c r="AA18" s="441"/>
      <c r="AB18" s="441"/>
      <c r="AC18" s="441"/>
      <c r="AD18" s="79"/>
      <c r="AF18" s="99" t="s">
        <v>13</v>
      </c>
      <c r="AG18" s="99" t="s">
        <v>31</v>
      </c>
      <c r="AH18" s="106"/>
      <c r="AI18" s="406" t="s">
        <v>42</v>
      </c>
      <c r="AJ18" s="407"/>
      <c r="AK18" s="406" t="s">
        <v>34</v>
      </c>
      <c r="AL18" s="407"/>
      <c r="AM18" s="406" t="s">
        <v>41</v>
      </c>
      <c r="AN18" s="407"/>
    </row>
    <row r="19" spans="1:54" s="77" customFormat="1" ht="63.75" customHeight="1">
      <c r="A19" s="79"/>
      <c r="B19" s="107" t="s">
        <v>36</v>
      </c>
      <c r="C19" s="398" t="s">
        <v>301</v>
      </c>
      <c r="D19" s="399"/>
      <c r="E19" s="399"/>
      <c r="F19" s="399"/>
      <c r="G19" s="399"/>
      <c r="H19" s="399"/>
      <c r="I19" s="399"/>
      <c r="J19" s="399"/>
      <c r="K19" s="399"/>
      <c r="L19" s="399"/>
      <c r="M19" s="399"/>
      <c r="N19" s="399"/>
      <c r="O19" s="544"/>
      <c r="P19" s="526"/>
      <c r="Q19" s="527"/>
      <c r="R19" s="528"/>
      <c r="S19" s="411"/>
      <c r="T19" s="412"/>
      <c r="U19" s="413"/>
      <c r="V19" s="433"/>
      <c r="W19" s="433"/>
      <c r="X19" s="433"/>
      <c r="Y19" s="496"/>
      <c r="Z19" s="496"/>
      <c r="AA19" s="496"/>
      <c r="AB19" s="496"/>
      <c r="AC19" s="497"/>
      <c r="AD19" s="79"/>
      <c r="AF19" s="108" t="s">
        <v>164</v>
      </c>
      <c r="AG19" s="109">
        <v>0.3333333333333333</v>
      </c>
      <c r="AH19" s="110"/>
      <c r="AI19" s="111"/>
      <c r="AJ19" s="112"/>
      <c r="AK19" s="113"/>
      <c r="AL19" s="114"/>
      <c r="AM19" s="113"/>
      <c r="AN19" s="114"/>
      <c r="AP19" s="282"/>
      <c r="AQ19" s="282"/>
      <c r="AR19" s="282"/>
      <c r="AS19" s="282"/>
      <c r="AT19" s="282"/>
      <c r="AU19" s="282"/>
      <c r="AV19" s="282"/>
      <c r="AW19" s="282"/>
      <c r="AX19" s="282"/>
      <c r="AY19" s="282"/>
      <c r="AZ19" s="282"/>
      <c r="BA19" s="282"/>
      <c r="BB19" s="282"/>
    </row>
    <row r="20" spans="1:54" s="77" customFormat="1" ht="41.25" customHeight="1">
      <c r="A20" s="79"/>
      <c r="B20" s="107" t="s">
        <v>37</v>
      </c>
      <c r="C20" s="398" t="s">
        <v>293</v>
      </c>
      <c r="D20" s="399"/>
      <c r="E20" s="399"/>
      <c r="F20" s="399"/>
      <c r="G20" s="399"/>
      <c r="H20" s="399"/>
      <c r="I20" s="399"/>
      <c r="J20" s="399"/>
      <c r="K20" s="399"/>
      <c r="L20" s="399"/>
      <c r="M20" s="399"/>
      <c r="N20" s="399"/>
      <c r="O20" s="544"/>
      <c r="P20" s="508"/>
      <c r="Q20" s="509"/>
      <c r="R20" s="510"/>
      <c r="S20" s="448"/>
      <c r="T20" s="419"/>
      <c r="U20" s="449"/>
      <c r="V20" s="410"/>
      <c r="W20" s="410"/>
      <c r="X20" s="410"/>
      <c r="Y20" s="408"/>
      <c r="Z20" s="408"/>
      <c r="AA20" s="408"/>
      <c r="AB20" s="408"/>
      <c r="AC20" s="409"/>
      <c r="AD20" s="79"/>
      <c r="AF20" s="115" t="s">
        <v>165</v>
      </c>
      <c r="AG20" s="109">
        <v>0.3368055555555556</v>
      </c>
      <c r="AH20" s="110">
        <v>4</v>
      </c>
      <c r="AI20" s="111" t="s">
        <v>166</v>
      </c>
      <c r="AJ20" s="112" t="s">
        <v>46</v>
      </c>
      <c r="AK20" s="111" t="s">
        <v>53</v>
      </c>
      <c r="AL20" s="116" t="s">
        <v>54</v>
      </c>
      <c r="AM20" s="111" t="s">
        <v>55</v>
      </c>
      <c r="AN20" s="116" t="s">
        <v>56</v>
      </c>
      <c r="AP20" s="282"/>
      <c r="AQ20" s="282"/>
      <c r="AR20" s="282"/>
      <c r="AS20" s="282"/>
      <c r="AT20" s="282"/>
      <c r="AU20" s="282"/>
      <c r="AV20" s="282"/>
      <c r="AW20" s="282"/>
      <c r="AX20" s="282"/>
      <c r="AY20" s="282"/>
      <c r="AZ20" s="282"/>
      <c r="BA20" s="282"/>
      <c r="BB20" s="282"/>
    </row>
    <row r="21" spans="1:54" s="77" customFormat="1" ht="41.25" customHeight="1">
      <c r="A21" s="79"/>
      <c r="B21" s="107" t="s">
        <v>38</v>
      </c>
      <c r="C21" s="398" t="s">
        <v>294</v>
      </c>
      <c r="D21" s="399"/>
      <c r="E21" s="399"/>
      <c r="F21" s="399"/>
      <c r="G21" s="399"/>
      <c r="H21" s="399"/>
      <c r="I21" s="399"/>
      <c r="J21" s="399"/>
      <c r="K21" s="399"/>
      <c r="L21" s="399"/>
      <c r="M21" s="399"/>
      <c r="N21" s="399"/>
      <c r="O21" s="399"/>
      <c r="P21" s="508"/>
      <c r="Q21" s="509"/>
      <c r="R21" s="510"/>
      <c r="S21" s="448"/>
      <c r="T21" s="419"/>
      <c r="U21" s="449"/>
      <c r="V21" s="410"/>
      <c r="W21" s="410"/>
      <c r="X21" s="410"/>
      <c r="Y21" s="408"/>
      <c r="Z21" s="408"/>
      <c r="AA21" s="408"/>
      <c r="AB21" s="408"/>
      <c r="AC21" s="409"/>
      <c r="AD21" s="79"/>
      <c r="AF21" s="85"/>
      <c r="AG21" s="109">
        <v>0.340277777777778</v>
      </c>
      <c r="AH21" s="117">
        <v>3</v>
      </c>
      <c r="AI21" s="118" t="s">
        <v>167</v>
      </c>
      <c r="AJ21" s="119" t="s">
        <v>168</v>
      </c>
      <c r="AK21" s="118" t="s">
        <v>57</v>
      </c>
      <c r="AL21" s="120" t="s">
        <v>58</v>
      </c>
      <c r="AM21" s="118" t="s">
        <v>59</v>
      </c>
      <c r="AN21" s="120" t="s">
        <v>60</v>
      </c>
      <c r="AP21" s="282"/>
      <c r="AQ21" s="282"/>
      <c r="AR21" s="282"/>
      <c r="AS21" s="282"/>
      <c r="AT21" s="282"/>
      <c r="AU21" s="282"/>
      <c r="AV21" s="282"/>
      <c r="AW21" s="282"/>
      <c r="AX21" s="282"/>
      <c r="AY21" s="282"/>
      <c r="AZ21" s="282"/>
      <c r="BA21" s="282"/>
      <c r="BB21" s="282"/>
    </row>
    <row r="22" spans="1:54" s="77" customFormat="1" ht="41.25" customHeight="1">
      <c r="A22" s="79"/>
      <c r="B22" s="107" t="s">
        <v>259</v>
      </c>
      <c r="C22" s="398" t="s">
        <v>295</v>
      </c>
      <c r="D22" s="399"/>
      <c r="E22" s="399"/>
      <c r="F22" s="399"/>
      <c r="G22" s="399"/>
      <c r="H22" s="399"/>
      <c r="I22" s="399"/>
      <c r="J22" s="399"/>
      <c r="K22" s="399"/>
      <c r="L22" s="399"/>
      <c r="M22" s="399"/>
      <c r="N22" s="399"/>
      <c r="O22" s="399"/>
      <c r="P22" s="508"/>
      <c r="Q22" s="509"/>
      <c r="R22" s="510"/>
      <c r="S22" s="560"/>
      <c r="T22" s="561"/>
      <c r="U22" s="561"/>
      <c r="V22" s="548"/>
      <c r="W22" s="548"/>
      <c r="X22" s="548"/>
      <c r="Y22" s="549"/>
      <c r="Z22" s="549"/>
      <c r="AA22" s="549"/>
      <c r="AB22" s="549"/>
      <c r="AC22" s="550"/>
      <c r="AD22" s="79"/>
      <c r="AF22" s="85"/>
      <c r="AG22" s="109">
        <v>0.34375</v>
      </c>
      <c r="AH22" s="117">
        <v>2</v>
      </c>
      <c r="AI22" s="118" t="s">
        <v>169</v>
      </c>
      <c r="AJ22" s="119" t="s">
        <v>168</v>
      </c>
      <c r="AK22" s="118" t="s">
        <v>61</v>
      </c>
      <c r="AL22" s="120" t="s">
        <v>62</v>
      </c>
      <c r="AM22" s="118" t="s">
        <v>63</v>
      </c>
      <c r="AN22" s="120" t="s">
        <v>64</v>
      </c>
      <c r="AP22" s="282"/>
      <c r="AQ22" s="282"/>
      <c r="AR22" s="282"/>
      <c r="AS22" s="282"/>
      <c r="AT22" s="282"/>
      <c r="AU22" s="282"/>
      <c r="AV22" s="282"/>
      <c r="AW22" s="282"/>
      <c r="AX22" s="282"/>
      <c r="AY22" s="282"/>
      <c r="AZ22" s="282"/>
      <c r="BA22" s="282"/>
      <c r="BB22" s="282"/>
    </row>
    <row r="23" spans="1:40" s="77" customFormat="1" ht="41.25" customHeight="1">
      <c r="A23" s="79"/>
      <c r="B23" s="107" t="s">
        <v>260</v>
      </c>
      <c r="C23" s="398" t="s">
        <v>296</v>
      </c>
      <c r="D23" s="399"/>
      <c r="E23" s="399"/>
      <c r="F23" s="399"/>
      <c r="G23" s="399"/>
      <c r="H23" s="399"/>
      <c r="I23" s="399"/>
      <c r="J23" s="399"/>
      <c r="K23" s="399"/>
      <c r="L23" s="399"/>
      <c r="M23" s="399"/>
      <c r="N23" s="399"/>
      <c r="O23" s="399"/>
      <c r="P23" s="562"/>
      <c r="Q23" s="563"/>
      <c r="R23" s="564"/>
      <c r="S23" s="565"/>
      <c r="T23" s="566"/>
      <c r="U23" s="566"/>
      <c r="V23" s="569"/>
      <c r="W23" s="569"/>
      <c r="X23" s="569"/>
      <c r="Y23" s="567"/>
      <c r="Z23" s="567"/>
      <c r="AA23" s="567"/>
      <c r="AB23" s="567"/>
      <c r="AC23" s="568"/>
      <c r="AD23" s="79"/>
      <c r="AF23" s="85"/>
      <c r="AG23" s="109">
        <v>0.347222222222222</v>
      </c>
      <c r="AH23" s="121">
        <v>1</v>
      </c>
      <c r="AI23" s="122" t="s">
        <v>170</v>
      </c>
      <c r="AJ23" s="103" t="s">
        <v>168</v>
      </c>
      <c r="AK23" s="122" t="s">
        <v>65</v>
      </c>
      <c r="AL23" s="123" t="s">
        <v>66</v>
      </c>
      <c r="AM23" s="122" t="s">
        <v>67</v>
      </c>
      <c r="AN23" s="123" t="s">
        <v>68</v>
      </c>
    </row>
    <row r="24" spans="1:40" s="77" customFormat="1" ht="41.25" customHeight="1" thickBot="1">
      <c r="A24" s="79"/>
      <c r="B24" s="107" t="s">
        <v>291</v>
      </c>
      <c r="C24" s="398" t="s">
        <v>297</v>
      </c>
      <c r="D24" s="399"/>
      <c r="E24" s="399"/>
      <c r="F24" s="399"/>
      <c r="G24" s="399"/>
      <c r="H24" s="399"/>
      <c r="I24" s="399"/>
      <c r="J24" s="399"/>
      <c r="K24" s="399"/>
      <c r="L24" s="399"/>
      <c r="M24" s="399"/>
      <c r="N24" s="399"/>
      <c r="O24" s="399"/>
      <c r="P24" s="519"/>
      <c r="Q24" s="517"/>
      <c r="R24" s="520"/>
      <c r="S24" s="535"/>
      <c r="T24" s="533"/>
      <c r="U24" s="533"/>
      <c r="V24" s="523"/>
      <c r="W24" s="523"/>
      <c r="X24" s="523"/>
      <c r="Y24" s="511"/>
      <c r="Z24" s="511"/>
      <c r="AA24" s="511"/>
      <c r="AB24" s="511"/>
      <c r="AC24" s="512"/>
      <c r="AD24" s="79"/>
      <c r="AF24" s="85"/>
      <c r="AG24" s="109">
        <v>0.350694444444445</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F25" s="85"/>
      <c r="AG25" s="109">
        <v>0.354166666666667</v>
      </c>
      <c r="AH25" s="85"/>
      <c r="AI25" s="85"/>
      <c r="AJ25" s="85"/>
      <c r="AK25" s="124"/>
      <c r="AL25" s="85"/>
      <c r="AM25" s="124"/>
      <c r="AN25" s="124"/>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F26" s="85"/>
      <c r="AG26" s="109">
        <v>0.357638888888889</v>
      </c>
      <c r="AH26" s="85"/>
      <c r="AI26" s="85"/>
      <c r="AJ26" s="85"/>
      <c r="AK26" s="85"/>
      <c r="AL26" s="85"/>
      <c r="AM26" s="85"/>
      <c r="AN26" s="85"/>
    </row>
    <row r="27" spans="1:40" s="77" customFormat="1" ht="41.25" customHeight="1">
      <c r="A27" s="79"/>
      <c r="B27" s="283"/>
      <c r="C27" s="390"/>
      <c r="D27" s="391"/>
      <c r="E27" s="391"/>
      <c r="F27" s="391"/>
      <c r="G27" s="391"/>
      <c r="H27" s="391"/>
      <c r="I27" s="391"/>
      <c r="J27" s="391"/>
      <c r="K27" s="391"/>
      <c r="L27" s="391"/>
      <c r="M27" s="391"/>
      <c r="N27" s="391"/>
      <c r="O27" s="391"/>
      <c r="P27" s="392"/>
      <c r="Q27" s="392"/>
      <c r="R27" s="392"/>
      <c r="S27" s="393"/>
      <c r="T27" s="394"/>
      <c r="U27" s="394"/>
      <c r="V27" s="395"/>
      <c r="W27" s="396"/>
      <c r="X27" s="396"/>
      <c r="Y27" s="397"/>
      <c r="Z27" s="397"/>
      <c r="AA27" s="397"/>
      <c r="AB27" s="397"/>
      <c r="AC27" s="397"/>
      <c r="AD27" s="79"/>
      <c r="AF27" s="85"/>
      <c r="AG27" s="109">
        <v>0.361111111111111</v>
      </c>
      <c r="AH27" s="85"/>
      <c r="AI27" s="85"/>
      <c r="AJ27" s="85"/>
      <c r="AK27" s="85"/>
      <c r="AL27" s="85"/>
      <c r="AM27" s="85"/>
      <c r="AN27" s="85"/>
    </row>
    <row r="28" spans="1:40" s="282" customFormat="1" ht="41.25" customHeight="1">
      <c r="A28" s="79"/>
      <c r="B28" s="290"/>
      <c r="C28" s="426"/>
      <c r="D28" s="427"/>
      <c r="E28" s="427"/>
      <c r="F28" s="427"/>
      <c r="G28" s="427"/>
      <c r="H28" s="427"/>
      <c r="I28" s="427"/>
      <c r="J28" s="427"/>
      <c r="K28" s="427"/>
      <c r="L28" s="427"/>
      <c r="M28" s="427"/>
      <c r="N28" s="427"/>
      <c r="O28" s="428"/>
      <c r="P28" s="430"/>
      <c r="Q28" s="425"/>
      <c r="R28" s="425"/>
      <c r="S28" s="425"/>
      <c r="T28" s="425"/>
      <c r="U28" s="429"/>
      <c r="V28" s="425"/>
      <c r="W28" s="425"/>
      <c r="X28" s="425"/>
      <c r="Y28" s="423"/>
      <c r="Z28" s="423"/>
      <c r="AA28" s="423"/>
      <c r="AB28" s="423"/>
      <c r="AC28" s="423"/>
      <c r="AD28" s="79"/>
      <c r="AE28" s="127"/>
      <c r="AF28" s="85"/>
      <c r="AG28" s="109">
        <v>0.364583333333334</v>
      </c>
      <c r="AH28" s="85"/>
      <c r="AI28" s="85"/>
      <c r="AJ28" s="85"/>
      <c r="AK28" s="85"/>
      <c r="AL28" s="85"/>
      <c r="AM28" s="85"/>
      <c r="AN28" s="85"/>
    </row>
    <row r="29" spans="1:40" s="282"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0.368055555555556</v>
      </c>
      <c r="AH29" s="85"/>
      <c r="AI29" s="85"/>
      <c r="AJ29" s="85"/>
      <c r="AK29" s="85"/>
      <c r="AL29" s="85"/>
      <c r="AM29" s="85"/>
      <c r="AN29" s="85"/>
    </row>
    <row r="30" spans="1:40" s="282" customFormat="1" ht="15.75" customHeight="1">
      <c r="A30" s="79"/>
      <c r="B30" s="484" t="s">
        <v>308</v>
      </c>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6"/>
      <c r="AD30" s="79"/>
      <c r="AE30" s="127"/>
      <c r="AF30" s="85"/>
      <c r="AG30" s="109">
        <v>0.371527777777778</v>
      </c>
      <c r="AH30" s="85"/>
      <c r="AI30" s="85"/>
      <c r="AJ30" s="85"/>
      <c r="AK30" s="85"/>
      <c r="AL30" s="85"/>
      <c r="AM30" s="85"/>
      <c r="AN30" s="85"/>
    </row>
    <row r="31" spans="1:40" s="282" customFormat="1" ht="15.75" customHeight="1">
      <c r="A31" s="79"/>
      <c r="B31" s="487" t="s">
        <v>309</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9"/>
      <c r="AE31" s="127"/>
      <c r="AF31" s="85"/>
      <c r="AG31" s="109">
        <v>0.375</v>
      </c>
      <c r="AH31" s="85"/>
      <c r="AI31" s="85"/>
      <c r="AJ31" s="85"/>
      <c r="AK31" s="85"/>
      <c r="AL31" s="85"/>
      <c r="AM31" s="85"/>
      <c r="AN31" s="85"/>
    </row>
    <row r="32" spans="1:44" s="28" customFormat="1" ht="15.75" customHeight="1">
      <c r="A32" s="5"/>
      <c r="B32" s="126"/>
      <c r="C32" s="79"/>
      <c r="D32" s="79"/>
      <c r="E32" s="79"/>
      <c r="F32" s="79"/>
      <c r="G32" s="79"/>
      <c r="H32" s="79"/>
      <c r="I32" s="79"/>
      <c r="J32" s="79"/>
      <c r="K32" s="79"/>
      <c r="L32" s="79"/>
      <c r="M32" s="77"/>
      <c r="N32" s="77"/>
      <c r="O32" s="77"/>
      <c r="P32" s="79"/>
      <c r="Q32" s="79"/>
      <c r="R32" s="79"/>
      <c r="S32" s="79"/>
      <c r="T32" s="79"/>
      <c r="U32" s="79"/>
      <c r="V32" s="79"/>
      <c r="W32" s="79"/>
      <c r="X32" s="79"/>
      <c r="Y32" s="79"/>
      <c r="Z32" s="79"/>
      <c r="AA32" s="79"/>
      <c r="AB32" s="79"/>
      <c r="AC32" s="79"/>
      <c r="AD32" s="5"/>
      <c r="AE32" s="8"/>
      <c r="AG32" s="109">
        <v>0.378472222222223</v>
      </c>
      <c r="AO32" s="6"/>
      <c r="AP32" s="6"/>
      <c r="AQ32" s="6"/>
      <c r="AR32" s="6"/>
    </row>
    <row r="33" spans="1:44"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109">
        <v>0.381944444444445</v>
      </c>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109">
        <v>0.385416666666667</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109">
        <v>0.38888888888889</v>
      </c>
      <c r="AO35" s="6"/>
      <c r="AP35" s="6"/>
      <c r="AQ35" s="6"/>
      <c r="AR35" s="6"/>
    </row>
    <row r="36" spans="1:44"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109">
        <v>0.392361111111112</v>
      </c>
      <c r="AO36" s="6"/>
      <c r="AP36" s="6"/>
      <c r="AQ36" s="6"/>
      <c r="AR36" s="6"/>
    </row>
    <row r="37" spans="1:44" s="28" customFormat="1" ht="15.75" customHeight="1">
      <c r="A37" s="5"/>
      <c r="B37" s="7"/>
      <c r="C37" s="79"/>
      <c r="D37" s="79"/>
      <c r="E37" s="79"/>
      <c r="F37" s="79"/>
      <c r="G37" s="79"/>
      <c r="H37" s="79"/>
      <c r="I37" s="79"/>
      <c r="J37" s="79"/>
      <c r="K37" s="79"/>
      <c r="L37" s="79"/>
      <c r="M37" s="85"/>
      <c r="N37" s="85"/>
      <c r="O37" s="85"/>
      <c r="P37" s="5"/>
      <c r="Q37" s="5"/>
      <c r="R37" s="5"/>
      <c r="S37" s="5"/>
      <c r="T37" s="5"/>
      <c r="U37" s="5"/>
      <c r="V37" s="5"/>
      <c r="W37" s="5"/>
      <c r="X37" s="5"/>
      <c r="Y37" s="5"/>
      <c r="Z37" s="5"/>
      <c r="AA37" s="5"/>
      <c r="AB37" s="5"/>
      <c r="AC37" s="5"/>
      <c r="AD37" s="5"/>
      <c r="AE37" s="8"/>
      <c r="AG37" s="109">
        <v>0.395833333333334</v>
      </c>
      <c r="AO37" s="6"/>
      <c r="AP37" s="6"/>
      <c r="AQ37" s="6"/>
      <c r="AR37" s="6"/>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109">
        <v>0.399305555555556</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109">
        <v>0.402777777777779</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109">
        <v>0.406250000000001</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109">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9">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9">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9">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9">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9">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9">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9">
        <v>0.493055555555557</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9">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9">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9">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9">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9">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9">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9">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9">
        <v>0.520833333333335</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9">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9">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9">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9">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9">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9">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9">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9">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9">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9">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9">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9">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9">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9">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9">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9">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9">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9">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9">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9">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9">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9">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9">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9">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9">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9">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9">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9">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9">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9">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9">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9">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9">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9">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9">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9">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9">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9">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9">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9">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9">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9">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9">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9">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9">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9">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9">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9">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9">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9">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9">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9">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9">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9">
        <v>0.708333333333338</v>
      </c>
    </row>
  </sheetData>
  <sheetProtection/>
  <mergeCells count="89">
    <mergeCell ref="B30:AC30"/>
    <mergeCell ref="B31:AC31"/>
    <mergeCell ref="B13:C14"/>
    <mergeCell ref="E13:U13"/>
    <mergeCell ref="V13:X14"/>
    <mergeCell ref="E11:I11"/>
    <mergeCell ref="M11:P11"/>
    <mergeCell ref="B10:C11"/>
    <mergeCell ref="R10:U10"/>
    <mergeCell ref="Y13:AC14"/>
    <mergeCell ref="C20:O20"/>
    <mergeCell ref="P20:R20"/>
    <mergeCell ref="E14:U14"/>
    <mergeCell ref="V10:X11"/>
    <mergeCell ref="Y10:AC11"/>
    <mergeCell ref="R11:U11"/>
    <mergeCell ref="S18:U18"/>
    <mergeCell ref="E10:I10"/>
    <mergeCell ref="J10:K11"/>
    <mergeCell ref="M10:P10"/>
    <mergeCell ref="P16:R17"/>
    <mergeCell ref="B18:O18"/>
    <mergeCell ref="P18:R18"/>
    <mergeCell ref="P19:R19"/>
    <mergeCell ref="S19:U19"/>
    <mergeCell ref="C19:O19"/>
    <mergeCell ref="S16:U17"/>
    <mergeCell ref="P24:R24"/>
    <mergeCell ref="B3:AC3"/>
    <mergeCell ref="B6:C6"/>
    <mergeCell ref="D6:AC6"/>
    <mergeCell ref="B7:C7"/>
    <mergeCell ref="D7:AC7"/>
    <mergeCell ref="V21:X21"/>
    <mergeCell ref="Y22:AC22"/>
    <mergeCell ref="S20:U20"/>
    <mergeCell ref="B16:O17"/>
    <mergeCell ref="V18:X18"/>
    <mergeCell ref="AH16:AH17"/>
    <mergeCell ref="AI16:AJ16"/>
    <mergeCell ref="V23:X23"/>
    <mergeCell ref="V16:X17"/>
    <mergeCell ref="V20:X20"/>
    <mergeCell ref="V19:X19"/>
    <mergeCell ref="Y18:AC18"/>
    <mergeCell ref="AK16:AL16"/>
    <mergeCell ref="AI18:AJ18"/>
    <mergeCell ref="S21:U21"/>
    <mergeCell ref="AM16:AN16"/>
    <mergeCell ref="Y24:AC24"/>
    <mergeCell ref="Y21:AC21"/>
    <mergeCell ref="Y23:AC23"/>
    <mergeCell ref="Y19:AC19"/>
    <mergeCell ref="Y20:AC20"/>
    <mergeCell ref="Y16:AC17"/>
    <mergeCell ref="AK18:AL18"/>
    <mergeCell ref="AM18:AN18"/>
    <mergeCell ref="C21:O21"/>
    <mergeCell ref="C23:O23"/>
    <mergeCell ref="C24:O24"/>
    <mergeCell ref="P23:R23"/>
    <mergeCell ref="C22:O22"/>
    <mergeCell ref="P22:R22"/>
    <mergeCell ref="P21:R21"/>
    <mergeCell ref="S23:U23"/>
    <mergeCell ref="S24:U24"/>
    <mergeCell ref="V24:X24"/>
    <mergeCell ref="S22:U22"/>
    <mergeCell ref="V22:X22"/>
    <mergeCell ref="S27:U27"/>
    <mergeCell ref="V27:X27"/>
    <mergeCell ref="Y27:AC27"/>
    <mergeCell ref="C25:O25"/>
    <mergeCell ref="P25:R25"/>
    <mergeCell ref="S25:U25"/>
    <mergeCell ref="V25:X25"/>
    <mergeCell ref="Y25:AC25"/>
    <mergeCell ref="C27:O27"/>
    <mergeCell ref="P27:R27"/>
    <mergeCell ref="C28:O28"/>
    <mergeCell ref="P28:R28"/>
    <mergeCell ref="S28:U28"/>
    <mergeCell ref="V28:X28"/>
    <mergeCell ref="Y28:AC28"/>
    <mergeCell ref="C26:O26"/>
    <mergeCell ref="P26:R26"/>
    <mergeCell ref="S26:U26"/>
    <mergeCell ref="V26:X26"/>
    <mergeCell ref="Y26:AC26"/>
  </mergeCells>
  <dataValidations count="3">
    <dataValidation type="list" allowBlank="1" showInputMessage="1" showErrorMessage="1" sqref="S28 V28 P28">
      <formula1>$AH$19:$AH$22</formula1>
    </dataValidation>
    <dataValidation type="list" allowBlank="1" showInputMessage="1" showErrorMessage="1" sqref="V19:V27 P19:P27 S19:S27">
      <formula1>$AH$19:$AH$23</formula1>
    </dataValidation>
    <dataValidation type="list" allowBlank="1" showInputMessage="1" showErrorMessage="1" sqref="M10 M11:P11 R10 R11:U11">
      <formula1>$AG$17:$AG$127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27"/>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143</v>
      </c>
    </row>
    <row r="7" spans="1:40" s="77" customFormat="1" ht="31.5" customHeight="1">
      <c r="A7" s="82"/>
      <c r="B7" s="467" t="s">
        <v>263</v>
      </c>
      <c r="C7" s="467"/>
      <c r="D7" s="541" t="s">
        <v>307</v>
      </c>
      <c r="E7" s="542"/>
      <c r="F7" s="542"/>
      <c r="G7" s="542"/>
      <c r="H7" s="542"/>
      <c r="I7" s="542"/>
      <c r="J7" s="542"/>
      <c r="K7" s="542"/>
      <c r="L7" s="542"/>
      <c r="M7" s="542"/>
      <c r="N7" s="542"/>
      <c r="O7" s="542"/>
      <c r="P7" s="542"/>
      <c r="Q7" s="542"/>
      <c r="R7" s="542"/>
      <c r="S7" s="542"/>
      <c r="T7" s="542"/>
      <c r="U7" s="542"/>
      <c r="V7" s="542"/>
      <c r="W7" s="542"/>
      <c r="X7" s="542"/>
      <c r="Y7" s="542"/>
      <c r="Z7" s="542"/>
      <c r="AA7" s="542"/>
      <c r="AB7" s="542"/>
      <c r="AC7" s="5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479"/>
      <c r="F10" s="480"/>
      <c r="G10" s="480"/>
      <c r="H10" s="480"/>
      <c r="I10" s="481"/>
      <c r="J10" s="476" t="s">
        <v>30</v>
      </c>
      <c r="K10" s="360"/>
      <c r="L10" s="90">
        <v>1</v>
      </c>
      <c r="M10" s="460"/>
      <c r="N10" s="482"/>
      <c r="O10" s="482"/>
      <c r="P10" s="483"/>
      <c r="Q10" s="91" t="s">
        <v>1</v>
      </c>
      <c r="R10" s="460"/>
      <c r="S10" s="461"/>
      <c r="T10" s="461"/>
      <c r="U10" s="462"/>
      <c r="V10" s="476" t="s">
        <v>2</v>
      </c>
      <c r="W10" s="360"/>
      <c r="X10" s="360"/>
      <c r="Y10" s="470">
        <f>IF(ISBLANK(シート1!N7),"",シート1!N7)</f>
      </c>
      <c r="Z10" s="471"/>
      <c r="AA10" s="471"/>
      <c r="AB10" s="471"/>
      <c r="AC10" s="472"/>
      <c r="AE10" s="79"/>
    </row>
    <row r="11" spans="2:35" s="77" customFormat="1" ht="18.75" customHeight="1" thickBot="1">
      <c r="B11" s="386"/>
      <c r="C11" s="386"/>
      <c r="D11" s="92">
        <v>2</v>
      </c>
      <c r="E11" s="463"/>
      <c r="F11" s="464"/>
      <c r="G11" s="464"/>
      <c r="H11" s="464"/>
      <c r="I11" s="465"/>
      <c r="J11" s="476"/>
      <c r="K11" s="360"/>
      <c r="L11" s="90">
        <v>2</v>
      </c>
      <c r="M11" s="457"/>
      <c r="N11" s="458"/>
      <c r="O11" s="458"/>
      <c r="P11" s="459"/>
      <c r="Q11" s="91" t="s">
        <v>1</v>
      </c>
      <c r="R11" s="457"/>
      <c r="S11" s="458"/>
      <c r="T11" s="458"/>
      <c r="U11" s="459"/>
      <c r="V11" s="476"/>
      <c r="W11" s="360"/>
      <c r="X11" s="360"/>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6" t="s">
        <v>4</v>
      </c>
      <c r="C13" s="386"/>
      <c r="D13" s="89">
        <v>1</v>
      </c>
      <c r="E13" s="451"/>
      <c r="F13" s="452"/>
      <c r="G13" s="452"/>
      <c r="H13" s="452"/>
      <c r="I13" s="452"/>
      <c r="J13" s="452"/>
      <c r="K13" s="452"/>
      <c r="L13" s="452"/>
      <c r="M13" s="452"/>
      <c r="N13" s="452"/>
      <c r="O13" s="452"/>
      <c r="P13" s="452"/>
      <c r="Q13" s="452"/>
      <c r="R13" s="452"/>
      <c r="S13" s="452"/>
      <c r="T13" s="452"/>
      <c r="U13" s="453"/>
      <c r="V13" s="476" t="s">
        <v>3</v>
      </c>
      <c r="W13" s="360"/>
      <c r="X13" s="363"/>
      <c r="Y13" s="470">
        <f>IF(ISBLANK(シート1!N9),"",シート1!N9)</f>
      </c>
      <c r="Z13" s="471"/>
      <c r="AA13" s="471"/>
      <c r="AB13" s="471"/>
      <c r="AC13" s="472"/>
    </row>
    <row r="14" spans="2:29" s="77" customFormat="1" ht="18.75" customHeight="1" thickBot="1">
      <c r="B14" s="386"/>
      <c r="C14" s="386"/>
      <c r="D14" s="92">
        <v>2</v>
      </c>
      <c r="E14" s="454"/>
      <c r="F14" s="455"/>
      <c r="G14" s="455"/>
      <c r="H14" s="455"/>
      <c r="I14" s="455"/>
      <c r="J14" s="455"/>
      <c r="K14" s="455"/>
      <c r="L14" s="455"/>
      <c r="M14" s="455"/>
      <c r="N14" s="455"/>
      <c r="O14" s="455"/>
      <c r="P14" s="455"/>
      <c r="Q14" s="455"/>
      <c r="R14" s="455"/>
      <c r="S14" s="455"/>
      <c r="T14" s="455"/>
      <c r="U14" s="456"/>
      <c r="V14" s="476"/>
      <c r="W14" s="360"/>
      <c r="X14" s="363"/>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0" t="s">
        <v>33</v>
      </c>
      <c r="C16" s="491"/>
      <c r="D16" s="491"/>
      <c r="E16" s="491"/>
      <c r="F16" s="491"/>
      <c r="G16" s="491"/>
      <c r="H16" s="491"/>
      <c r="I16" s="491"/>
      <c r="J16" s="491"/>
      <c r="K16" s="491"/>
      <c r="L16" s="491"/>
      <c r="M16" s="491"/>
      <c r="N16" s="491"/>
      <c r="O16" s="492"/>
      <c r="P16" s="442" t="s">
        <v>214</v>
      </c>
      <c r="Q16" s="443"/>
      <c r="R16" s="444"/>
      <c r="S16" s="442" t="s">
        <v>213</v>
      </c>
      <c r="T16" s="443"/>
      <c r="U16" s="444"/>
      <c r="V16" s="442" t="s">
        <v>222</v>
      </c>
      <c r="W16" s="443"/>
      <c r="X16" s="444"/>
      <c r="Y16" s="503" t="s">
        <v>35</v>
      </c>
      <c r="Z16" s="503"/>
      <c r="AA16" s="503"/>
      <c r="AB16" s="503"/>
      <c r="AC16" s="503"/>
      <c r="AD16" s="79"/>
      <c r="AF16" s="99" t="s">
        <v>13</v>
      </c>
      <c r="AG16" s="99" t="s">
        <v>31</v>
      </c>
      <c r="AH16" s="434"/>
      <c r="AI16" s="406" t="s">
        <v>42</v>
      </c>
      <c r="AJ16" s="407"/>
      <c r="AK16" s="406" t="s">
        <v>34</v>
      </c>
      <c r="AL16" s="407"/>
      <c r="AM16" s="406" t="s">
        <v>41</v>
      </c>
      <c r="AN16" s="407"/>
    </row>
    <row r="17" spans="1:40" s="77" customFormat="1" ht="22.5" customHeight="1" thickBot="1">
      <c r="A17" s="79"/>
      <c r="B17" s="493"/>
      <c r="C17" s="494"/>
      <c r="D17" s="494"/>
      <c r="E17" s="494"/>
      <c r="F17" s="494"/>
      <c r="G17" s="494"/>
      <c r="H17" s="494"/>
      <c r="I17" s="494"/>
      <c r="J17" s="494"/>
      <c r="K17" s="494"/>
      <c r="L17" s="494"/>
      <c r="M17" s="494"/>
      <c r="N17" s="494"/>
      <c r="O17" s="495"/>
      <c r="P17" s="445"/>
      <c r="Q17" s="446"/>
      <c r="R17" s="447"/>
      <c r="S17" s="445"/>
      <c r="T17" s="446"/>
      <c r="U17" s="447"/>
      <c r="V17" s="445"/>
      <c r="W17" s="446"/>
      <c r="X17" s="447"/>
      <c r="Y17" s="503"/>
      <c r="Z17" s="503"/>
      <c r="AA17" s="503"/>
      <c r="AB17" s="503"/>
      <c r="AC17" s="503"/>
      <c r="AD17" s="79"/>
      <c r="AF17" s="100"/>
      <c r="AG17" s="101" t="s">
        <v>32</v>
      </c>
      <c r="AH17" s="435"/>
      <c r="AI17" s="102" t="s">
        <v>43</v>
      </c>
      <c r="AJ17" s="103" t="s">
        <v>44</v>
      </c>
      <c r="AK17" s="102" t="s">
        <v>43</v>
      </c>
      <c r="AL17" s="104" t="s">
        <v>44</v>
      </c>
      <c r="AM17" s="105" t="s">
        <v>163</v>
      </c>
      <c r="AN17" s="104" t="s">
        <v>44</v>
      </c>
    </row>
    <row r="18" spans="1:40" s="77" customFormat="1" ht="30" customHeight="1" thickBot="1">
      <c r="A18" s="79"/>
      <c r="B18" s="501" t="s">
        <v>144</v>
      </c>
      <c r="C18" s="502"/>
      <c r="D18" s="502"/>
      <c r="E18" s="502"/>
      <c r="F18" s="502"/>
      <c r="G18" s="502"/>
      <c r="H18" s="502"/>
      <c r="I18" s="502"/>
      <c r="J18" s="502"/>
      <c r="K18" s="502"/>
      <c r="L18" s="502"/>
      <c r="M18" s="502"/>
      <c r="N18" s="502"/>
      <c r="O18" s="502"/>
      <c r="P18" s="498"/>
      <c r="Q18" s="437"/>
      <c r="R18" s="438"/>
      <c r="S18" s="436"/>
      <c r="T18" s="437"/>
      <c r="U18" s="438"/>
      <c r="V18" s="436"/>
      <c r="W18" s="437"/>
      <c r="X18" s="439"/>
      <c r="Y18" s="578"/>
      <c r="Z18" s="579"/>
      <c r="AA18" s="579"/>
      <c r="AB18" s="579"/>
      <c r="AC18" s="579"/>
      <c r="AD18" s="79"/>
      <c r="AF18" s="99" t="s">
        <v>13</v>
      </c>
      <c r="AG18" s="99" t="s">
        <v>31</v>
      </c>
      <c r="AH18" s="106"/>
      <c r="AI18" s="406" t="s">
        <v>42</v>
      </c>
      <c r="AJ18" s="407"/>
      <c r="AK18" s="406" t="s">
        <v>34</v>
      </c>
      <c r="AL18" s="407"/>
      <c r="AM18" s="406" t="s">
        <v>41</v>
      </c>
      <c r="AN18" s="407"/>
    </row>
    <row r="19" spans="1:40" s="77" customFormat="1" ht="41.25" customHeight="1">
      <c r="A19" s="79"/>
      <c r="B19" s="107" t="s">
        <v>36</v>
      </c>
      <c r="C19" s="431" t="s">
        <v>298</v>
      </c>
      <c r="D19" s="432"/>
      <c r="E19" s="432"/>
      <c r="F19" s="432"/>
      <c r="G19" s="432"/>
      <c r="H19" s="432"/>
      <c r="I19" s="432"/>
      <c r="J19" s="432"/>
      <c r="K19" s="432"/>
      <c r="L19" s="432"/>
      <c r="M19" s="432"/>
      <c r="N19" s="432"/>
      <c r="O19" s="432"/>
      <c r="P19" s="526"/>
      <c r="Q19" s="527"/>
      <c r="R19" s="528"/>
      <c r="S19" s="529"/>
      <c r="T19" s="527"/>
      <c r="U19" s="530"/>
      <c r="V19" s="531"/>
      <c r="W19" s="531"/>
      <c r="X19" s="531"/>
      <c r="Y19" s="524"/>
      <c r="Z19" s="524"/>
      <c r="AA19" s="524"/>
      <c r="AB19" s="524"/>
      <c r="AC19" s="525"/>
      <c r="AD19" s="79"/>
      <c r="AF19" s="108" t="s">
        <v>164</v>
      </c>
      <c r="AG19" s="109">
        <v>0.3333333333333333</v>
      </c>
      <c r="AH19" s="110"/>
      <c r="AI19" s="111"/>
      <c r="AJ19" s="112"/>
      <c r="AK19" s="113"/>
      <c r="AL19" s="114"/>
      <c r="AM19" s="113"/>
      <c r="AN19" s="114"/>
    </row>
    <row r="20" spans="1:40" s="77" customFormat="1" ht="41.25" customHeight="1">
      <c r="A20" s="79"/>
      <c r="B20" s="107" t="s">
        <v>215</v>
      </c>
      <c r="C20" s="398" t="s">
        <v>287</v>
      </c>
      <c r="D20" s="399"/>
      <c r="E20" s="399"/>
      <c r="F20" s="399"/>
      <c r="G20" s="399"/>
      <c r="H20" s="399"/>
      <c r="I20" s="399"/>
      <c r="J20" s="399"/>
      <c r="K20" s="399"/>
      <c r="L20" s="399"/>
      <c r="M20" s="399"/>
      <c r="N20" s="399"/>
      <c r="O20" s="399"/>
      <c r="P20" s="508"/>
      <c r="Q20" s="509"/>
      <c r="R20" s="510"/>
      <c r="S20" s="575"/>
      <c r="T20" s="576"/>
      <c r="U20" s="577"/>
      <c r="V20" s="574"/>
      <c r="W20" s="574"/>
      <c r="X20" s="574"/>
      <c r="Y20" s="570"/>
      <c r="Z20" s="570"/>
      <c r="AA20" s="570"/>
      <c r="AB20" s="570"/>
      <c r="AC20" s="571"/>
      <c r="AD20" s="79"/>
      <c r="AF20" s="85"/>
      <c r="AG20" s="109">
        <v>0.3368055555555556</v>
      </c>
      <c r="AH20" s="117">
        <v>4</v>
      </c>
      <c r="AI20" s="118" t="s">
        <v>167</v>
      </c>
      <c r="AJ20" s="119" t="s">
        <v>168</v>
      </c>
      <c r="AK20" s="118" t="s">
        <v>57</v>
      </c>
      <c r="AL20" s="120" t="s">
        <v>58</v>
      </c>
      <c r="AM20" s="118" t="s">
        <v>59</v>
      </c>
      <c r="AN20" s="120" t="s">
        <v>60</v>
      </c>
    </row>
    <row r="21" spans="1:40" s="77" customFormat="1" ht="41.25" customHeight="1">
      <c r="A21" s="79"/>
      <c r="B21" s="107" t="s">
        <v>216</v>
      </c>
      <c r="C21" s="398" t="s">
        <v>288</v>
      </c>
      <c r="D21" s="399"/>
      <c r="E21" s="399"/>
      <c r="F21" s="399"/>
      <c r="G21" s="399"/>
      <c r="H21" s="399"/>
      <c r="I21" s="399"/>
      <c r="J21" s="399"/>
      <c r="K21" s="399"/>
      <c r="L21" s="399"/>
      <c r="M21" s="399"/>
      <c r="N21" s="399"/>
      <c r="O21" s="399"/>
      <c r="P21" s="508"/>
      <c r="Q21" s="509"/>
      <c r="R21" s="510"/>
      <c r="S21" s="448"/>
      <c r="T21" s="419"/>
      <c r="U21" s="449"/>
      <c r="V21" s="410"/>
      <c r="W21" s="410"/>
      <c r="X21" s="410"/>
      <c r="Y21" s="408"/>
      <c r="Z21" s="408"/>
      <c r="AA21" s="408"/>
      <c r="AB21" s="408"/>
      <c r="AC21" s="409"/>
      <c r="AD21" s="79"/>
      <c r="AF21" s="85"/>
      <c r="AG21" s="109">
        <v>0.340277777777778</v>
      </c>
      <c r="AH21" s="77">
        <v>3</v>
      </c>
      <c r="AI21" s="118" t="s">
        <v>169</v>
      </c>
      <c r="AJ21" s="119" t="s">
        <v>168</v>
      </c>
      <c r="AK21" s="118" t="s">
        <v>61</v>
      </c>
      <c r="AL21" s="120" t="s">
        <v>62</v>
      </c>
      <c r="AM21" s="118" t="s">
        <v>63</v>
      </c>
      <c r="AN21" s="120" t="s">
        <v>64</v>
      </c>
    </row>
    <row r="22" spans="1:40" s="77" customFormat="1" ht="41.25" customHeight="1">
      <c r="A22" s="79"/>
      <c r="B22" s="107" t="s">
        <v>217</v>
      </c>
      <c r="C22" s="398" t="s">
        <v>295</v>
      </c>
      <c r="D22" s="399"/>
      <c r="E22" s="399"/>
      <c r="F22" s="399"/>
      <c r="G22" s="399"/>
      <c r="H22" s="399"/>
      <c r="I22" s="399"/>
      <c r="J22" s="399"/>
      <c r="K22" s="399"/>
      <c r="L22" s="399"/>
      <c r="M22" s="399"/>
      <c r="N22" s="399"/>
      <c r="O22" s="399"/>
      <c r="P22" s="508"/>
      <c r="Q22" s="509"/>
      <c r="R22" s="510"/>
      <c r="S22" s="448"/>
      <c r="T22" s="419"/>
      <c r="U22" s="449"/>
      <c r="V22" s="410"/>
      <c r="W22" s="410"/>
      <c r="X22" s="410"/>
      <c r="Y22" s="408"/>
      <c r="Z22" s="408"/>
      <c r="AA22" s="408"/>
      <c r="AB22" s="408"/>
      <c r="AC22" s="409"/>
      <c r="AD22" s="79"/>
      <c r="AF22" s="85"/>
      <c r="AG22" s="109">
        <v>0.34375</v>
      </c>
      <c r="AH22" s="117">
        <v>2</v>
      </c>
      <c r="AI22" s="122" t="s">
        <v>170</v>
      </c>
      <c r="AJ22" s="103" t="s">
        <v>168</v>
      </c>
      <c r="AK22" s="122" t="s">
        <v>65</v>
      </c>
      <c r="AL22" s="123" t="s">
        <v>66</v>
      </c>
      <c r="AM22" s="122" t="s">
        <v>67</v>
      </c>
      <c r="AN22" s="123" t="s">
        <v>68</v>
      </c>
    </row>
    <row r="23" spans="1:40" s="77" customFormat="1" ht="41.25" customHeight="1">
      <c r="A23" s="79"/>
      <c r="B23" s="107" t="s">
        <v>218</v>
      </c>
      <c r="C23" s="398" t="s">
        <v>299</v>
      </c>
      <c r="D23" s="399"/>
      <c r="E23" s="399"/>
      <c r="F23" s="399"/>
      <c r="G23" s="399"/>
      <c r="H23" s="399"/>
      <c r="I23" s="399"/>
      <c r="J23" s="399"/>
      <c r="K23" s="399"/>
      <c r="L23" s="399"/>
      <c r="M23" s="399"/>
      <c r="N23" s="399"/>
      <c r="O23" s="399"/>
      <c r="P23" s="508"/>
      <c r="Q23" s="509"/>
      <c r="R23" s="510"/>
      <c r="S23" s="448"/>
      <c r="T23" s="419"/>
      <c r="U23" s="449"/>
      <c r="V23" s="410"/>
      <c r="W23" s="410"/>
      <c r="X23" s="410"/>
      <c r="Y23" s="408"/>
      <c r="Z23" s="408"/>
      <c r="AA23" s="408"/>
      <c r="AB23" s="408"/>
      <c r="AC23" s="409"/>
      <c r="AD23" s="79"/>
      <c r="AF23" s="85"/>
      <c r="AG23" s="109">
        <v>0.347222222222222</v>
      </c>
      <c r="AH23" s="121">
        <v>1</v>
      </c>
      <c r="AI23" s="85"/>
      <c r="AJ23" s="85"/>
      <c r="AK23" s="124"/>
      <c r="AL23" s="85"/>
      <c r="AM23" s="124"/>
      <c r="AN23" s="124"/>
    </row>
    <row r="24" spans="1:40" s="77" customFormat="1" ht="41.25" customHeight="1" thickBot="1">
      <c r="A24" s="79"/>
      <c r="B24" s="128" t="s">
        <v>291</v>
      </c>
      <c r="C24" s="572" t="s">
        <v>292</v>
      </c>
      <c r="D24" s="573"/>
      <c r="E24" s="573"/>
      <c r="F24" s="573"/>
      <c r="G24" s="573"/>
      <c r="H24" s="573"/>
      <c r="I24" s="573"/>
      <c r="J24" s="573"/>
      <c r="K24" s="573"/>
      <c r="L24" s="573"/>
      <c r="M24" s="573"/>
      <c r="N24" s="573"/>
      <c r="O24" s="573"/>
      <c r="P24" s="519"/>
      <c r="Q24" s="517"/>
      <c r="R24" s="520"/>
      <c r="S24" s="415"/>
      <c r="T24" s="416"/>
      <c r="U24" s="505"/>
      <c r="V24" s="424"/>
      <c r="W24" s="424"/>
      <c r="X24" s="424"/>
      <c r="Y24" s="421"/>
      <c r="Z24" s="421"/>
      <c r="AA24" s="421"/>
      <c r="AB24" s="421"/>
      <c r="AC24" s="422"/>
      <c r="AD24" s="79"/>
      <c r="AF24" s="85"/>
      <c r="AG24" s="109">
        <v>0.350694444444445</v>
      </c>
      <c r="AH24" s="85"/>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F25" s="85"/>
      <c r="AG25" s="109">
        <v>0.354166666666667</v>
      </c>
      <c r="AH25" s="85"/>
      <c r="AI25" s="85"/>
      <c r="AJ25" s="85"/>
      <c r="AK25" s="124"/>
      <c r="AL25" s="85"/>
      <c r="AM25" s="124"/>
      <c r="AN25" s="124"/>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F26" s="85"/>
      <c r="AG26" s="109">
        <v>0.357638888888889</v>
      </c>
      <c r="AH26" s="85"/>
      <c r="AI26" s="85"/>
      <c r="AJ26" s="85"/>
      <c r="AK26" s="85"/>
      <c r="AL26" s="85"/>
      <c r="AM26" s="85"/>
      <c r="AN26" s="85"/>
    </row>
    <row r="27" spans="1:40" s="77" customFormat="1" ht="41.25" customHeight="1">
      <c r="A27" s="79"/>
      <c r="B27" s="125"/>
      <c r="C27" s="398"/>
      <c r="D27" s="399"/>
      <c r="E27" s="399"/>
      <c r="F27" s="399"/>
      <c r="G27" s="399"/>
      <c r="H27" s="399"/>
      <c r="I27" s="399"/>
      <c r="J27" s="399"/>
      <c r="K27" s="399"/>
      <c r="L27" s="399"/>
      <c r="M27" s="399"/>
      <c r="N27" s="399"/>
      <c r="O27" s="399"/>
      <c r="P27" s="400"/>
      <c r="Q27" s="400"/>
      <c r="R27" s="400"/>
      <c r="S27" s="401"/>
      <c r="T27" s="402"/>
      <c r="U27" s="402"/>
      <c r="V27" s="403"/>
      <c r="W27" s="404"/>
      <c r="X27" s="404"/>
      <c r="Y27" s="405"/>
      <c r="Z27" s="405"/>
      <c r="AA27" s="405"/>
      <c r="AB27" s="405"/>
      <c r="AC27" s="405"/>
      <c r="AD27" s="79"/>
      <c r="AF27" s="85"/>
      <c r="AG27" s="109">
        <v>0.361111111111111</v>
      </c>
      <c r="AH27" s="85"/>
      <c r="AI27" s="85"/>
      <c r="AJ27" s="85"/>
      <c r="AK27" s="85"/>
      <c r="AL27" s="85"/>
      <c r="AM27" s="85"/>
      <c r="AN27" s="85"/>
    </row>
    <row r="28" spans="1:44" s="85" customFormat="1" ht="41.25" customHeight="1">
      <c r="A28" s="79"/>
      <c r="B28" s="283"/>
      <c r="C28" s="390"/>
      <c r="D28" s="391"/>
      <c r="E28" s="391"/>
      <c r="F28" s="391"/>
      <c r="G28" s="391"/>
      <c r="H28" s="391"/>
      <c r="I28" s="391"/>
      <c r="J28" s="391"/>
      <c r="K28" s="391"/>
      <c r="L28" s="391"/>
      <c r="M28" s="391"/>
      <c r="N28" s="391"/>
      <c r="O28" s="391"/>
      <c r="P28" s="392"/>
      <c r="Q28" s="392"/>
      <c r="R28" s="392"/>
      <c r="S28" s="393"/>
      <c r="T28" s="394"/>
      <c r="U28" s="394"/>
      <c r="V28" s="395"/>
      <c r="W28" s="396"/>
      <c r="X28" s="396"/>
      <c r="Y28" s="397"/>
      <c r="Z28" s="397"/>
      <c r="AA28" s="397"/>
      <c r="AB28" s="397"/>
      <c r="AC28" s="397"/>
      <c r="AD28" s="79"/>
      <c r="AE28" s="77"/>
      <c r="AG28" s="109">
        <v>0.364583333333334</v>
      </c>
      <c r="AO28" s="77"/>
      <c r="AP28" s="77"/>
      <c r="AQ28" s="77"/>
      <c r="AR28" s="77"/>
    </row>
    <row r="29" spans="1:40" s="282" customFormat="1" ht="41.25" customHeight="1">
      <c r="A29" s="79"/>
      <c r="B29" s="290"/>
      <c r="C29" s="426"/>
      <c r="D29" s="427"/>
      <c r="E29" s="427"/>
      <c r="F29" s="427"/>
      <c r="G29" s="427"/>
      <c r="H29" s="427"/>
      <c r="I29" s="427"/>
      <c r="J29" s="427"/>
      <c r="K29" s="427"/>
      <c r="L29" s="427"/>
      <c r="M29" s="427"/>
      <c r="N29" s="427"/>
      <c r="O29" s="428"/>
      <c r="P29" s="430"/>
      <c r="Q29" s="425"/>
      <c r="R29" s="425"/>
      <c r="S29" s="425"/>
      <c r="T29" s="425"/>
      <c r="U29" s="429"/>
      <c r="V29" s="425"/>
      <c r="W29" s="425"/>
      <c r="X29" s="425"/>
      <c r="Y29" s="423"/>
      <c r="Z29" s="423"/>
      <c r="AA29" s="423"/>
      <c r="AB29" s="423"/>
      <c r="AC29" s="423"/>
      <c r="AD29" s="79"/>
      <c r="AE29" s="127"/>
      <c r="AF29" s="85"/>
      <c r="AG29" s="109">
        <v>0.368055555555556</v>
      </c>
      <c r="AH29" s="85"/>
      <c r="AI29" s="85"/>
      <c r="AJ29" s="85"/>
      <c r="AK29" s="85"/>
      <c r="AL29" s="85"/>
      <c r="AM29" s="85"/>
      <c r="AN29" s="85"/>
    </row>
    <row r="30" spans="1:40" s="282"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0.371527777777778</v>
      </c>
      <c r="AH30" s="85"/>
      <c r="AI30" s="85"/>
      <c r="AJ30" s="85"/>
      <c r="AK30" s="85"/>
      <c r="AL30" s="85"/>
      <c r="AM30" s="85"/>
      <c r="AN30" s="85"/>
    </row>
    <row r="31" spans="1:40" s="282" customFormat="1" ht="15.75" customHeight="1">
      <c r="A31" s="79"/>
      <c r="B31" s="484" t="s">
        <v>308</v>
      </c>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6"/>
      <c r="AD31" s="79"/>
      <c r="AE31" s="127"/>
      <c r="AF31" s="85"/>
      <c r="AG31" s="109">
        <v>0.375</v>
      </c>
      <c r="AH31" s="85"/>
      <c r="AI31" s="85"/>
      <c r="AJ31" s="85"/>
      <c r="AK31" s="85"/>
      <c r="AL31" s="85"/>
      <c r="AM31" s="85"/>
      <c r="AN31" s="85"/>
    </row>
    <row r="32" spans="1:40" s="282" customFormat="1" ht="15.75" customHeight="1">
      <c r="A32" s="79"/>
      <c r="B32" s="487" t="s">
        <v>309</v>
      </c>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9"/>
      <c r="AD32" s="79"/>
      <c r="AE32" s="127"/>
      <c r="AF32" s="85"/>
      <c r="AG32" s="109">
        <v>0.378472222222223</v>
      </c>
      <c r="AH32" s="85"/>
      <c r="AI32" s="85"/>
      <c r="AJ32" s="85"/>
      <c r="AK32" s="85"/>
      <c r="AL32" s="85"/>
      <c r="AM32" s="85"/>
      <c r="AN32" s="85"/>
    </row>
    <row r="33" spans="1:44"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109">
        <v>0.381944444444445</v>
      </c>
      <c r="AO33" s="6"/>
      <c r="AP33" s="6"/>
      <c r="AQ33" s="6"/>
      <c r="AR33" s="6"/>
    </row>
    <row r="34" spans="1:44" s="28" customFormat="1" ht="15.75" customHeight="1">
      <c r="A34" s="5"/>
      <c r="B34" s="126"/>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5"/>
      <c r="AE34" s="8"/>
      <c r="AG34" s="109">
        <v>0.385416666666667</v>
      </c>
      <c r="AO34" s="6"/>
      <c r="AP34" s="6"/>
      <c r="AQ34" s="6"/>
      <c r="AR34" s="6"/>
    </row>
    <row r="35" spans="1:44" s="28" customFormat="1" ht="15.75" customHeight="1">
      <c r="A35" s="5"/>
      <c r="B35" s="126"/>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5"/>
      <c r="AE35" s="8"/>
      <c r="AG35" s="109">
        <v>0.38888888888889</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109">
        <v>0.392361111111112</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109">
        <v>0.395833333333334</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109">
        <v>0.399305555555556</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109">
        <v>0.402777777777779</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109">
        <v>0.406250000000001</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109">
        <v>0.409722222222223</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109">
        <v>0.413194444444445</v>
      </c>
      <c r="AO42" s="6"/>
      <c r="AP42" s="6"/>
      <c r="AQ42" s="6"/>
      <c r="AR42" s="6"/>
    </row>
    <row r="43" spans="1:44" s="28" customFormat="1" ht="15.75" customHeight="1">
      <c r="A43" s="5"/>
      <c r="B43" s="7"/>
      <c r="C43" s="79"/>
      <c r="D43" s="79"/>
      <c r="E43" s="79"/>
      <c r="F43" s="79"/>
      <c r="G43" s="79"/>
      <c r="H43" s="79"/>
      <c r="I43" s="79"/>
      <c r="J43" s="79"/>
      <c r="K43" s="79"/>
      <c r="L43" s="79"/>
      <c r="M43" s="79"/>
      <c r="N43" s="79"/>
      <c r="O43" s="79"/>
      <c r="P43" s="79"/>
      <c r="Q43" s="5"/>
      <c r="R43" s="5"/>
      <c r="S43" s="5"/>
      <c r="T43" s="5"/>
      <c r="U43" s="5"/>
      <c r="V43" s="5"/>
      <c r="W43" s="5"/>
      <c r="X43" s="5"/>
      <c r="Y43" s="5"/>
      <c r="Z43" s="5"/>
      <c r="AA43" s="5"/>
      <c r="AB43" s="5"/>
      <c r="AC43" s="5"/>
      <c r="AD43" s="5"/>
      <c r="AE43" s="8"/>
      <c r="AG43" s="109">
        <v>0.416666666666668</v>
      </c>
      <c r="AO43" s="6"/>
      <c r="AP43" s="6"/>
      <c r="AQ43" s="6"/>
      <c r="AR43" s="6"/>
    </row>
    <row r="44" spans="1:44" s="28" customFormat="1" ht="15.75" customHeight="1">
      <c r="A44" s="5"/>
      <c r="B44" s="7"/>
      <c r="C44" s="79"/>
      <c r="D44" s="79"/>
      <c r="E44" s="79"/>
      <c r="F44" s="79"/>
      <c r="G44" s="79"/>
      <c r="H44" s="79"/>
      <c r="I44" s="79"/>
      <c r="J44" s="79"/>
      <c r="K44" s="79"/>
      <c r="L44" s="79"/>
      <c r="M44" s="79"/>
      <c r="N44" s="79"/>
      <c r="O44" s="79"/>
      <c r="P44" s="79"/>
      <c r="Q44" s="5"/>
      <c r="R44" s="5"/>
      <c r="S44" s="5"/>
      <c r="T44" s="5"/>
      <c r="U44" s="5"/>
      <c r="V44" s="5"/>
      <c r="W44" s="5"/>
      <c r="X44" s="5"/>
      <c r="Y44" s="5"/>
      <c r="Z44" s="5"/>
      <c r="AA44" s="5"/>
      <c r="AB44" s="5"/>
      <c r="AC44" s="5"/>
      <c r="AD44" s="5"/>
      <c r="AE44" s="8"/>
      <c r="AG44" s="109">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9">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9">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9">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9">
        <v>0.493055555555557</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9">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9">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9">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9">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9">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9">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9">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9">
        <v>0.520833333333335</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9">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9">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9">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9">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9">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9">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9">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9">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9">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9">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9">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9">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9">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9">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9">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9">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9">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9">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9">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9">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9">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9">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9">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9">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9">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9">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9">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9">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9">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9">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9">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9">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9">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9">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9">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9">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9">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9">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9">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9">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9">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9">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9">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9">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9">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9">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9">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9">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9">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9">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9">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9">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9">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9">
        <v>0.708333333333338</v>
      </c>
    </row>
  </sheetData>
  <sheetProtection/>
  <mergeCells count="94">
    <mergeCell ref="B32:AC32"/>
    <mergeCell ref="B3:AC3"/>
    <mergeCell ref="B6:C6"/>
    <mergeCell ref="D6:AC6"/>
    <mergeCell ref="B7:C7"/>
    <mergeCell ref="D7:AC7"/>
    <mergeCell ref="V13:X14"/>
    <mergeCell ref="R10:U10"/>
    <mergeCell ref="B13:C14"/>
    <mergeCell ref="E13:U13"/>
    <mergeCell ref="AK18:AL18"/>
    <mergeCell ref="AI16:AJ16"/>
    <mergeCell ref="S16:U17"/>
    <mergeCell ref="V16:X17"/>
    <mergeCell ref="AM16:AN16"/>
    <mergeCell ref="AH16:AH17"/>
    <mergeCell ref="Y16:AC17"/>
    <mergeCell ref="AK16:AL16"/>
    <mergeCell ref="Y18:AC18"/>
    <mergeCell ref="Y10:AC11"/>
    <mergeCell ref="E11:I11"/>
    <mergeCell ref="M11:P11"/>
    <mergeCell ref="R11:U11"/>
    <mergeCell ref="Y13:AC14"/>
    <mergeCell ref="B10:C11"/>
    <mergeCell ref="E10:I10"/>
    <mergeCell ref="J10:K11"/>
    <mergeCell ref="M10:P10"/>
    <mergeCell ref="V10:X11"/>
    <mergeCell ref="S22:U22"/>
    <mergeCell ref="B16:O17"/>
    <mergeCell ref="P16:R17"/>
    <mergeCell ref="E14:U14"/>
    <mergeCell ref="C20:O20"/>
    <mergeCell ref="P20:R20"/>
    <mergeCell ref="S20:U20"/>
    <mergeCell ref="B18:O18"/>
    <mergeCell ref="P19:R19"/>
    <mergeCell ref="S19:U19"/>
    <mergeCell ref="C19:O19"/>
    <mergeCell ref="P18:R18"/>
    <mergeCell ref="V20:X20"/>
    <mergeCell ref="V19:X19"/>
    <mergeCell ref="S18:U18"/>
    <mergeCell ref="V18:X18"/>
    <mergeCell ref="C23:O23"/>
    <mergeCell ref="P23:R23"/>
    <mergeCell ref="Y24:AC24"/>
    <mergeCell ref="S24:U24"/>
    <mergeCell ref="V24:X24"/>
    <mergeCell ref="Y19:AC19"/>
    <mergeCell ref="C21:O21"/>
    <mergeCell ref="C22:O22"/>
    <mergeCell ref="P21:R21"/>
    <mergeCell ref="S21:U21"/>
    <mergeCell ref="C27:O27"/>
    <mergeCell ref="P27:R27"/>
    <mergeCell ref="S27:U27"/>
    <mergeCell ref="V27:X27"/>
    <mergeCell ref="Y21:AC21"/>
    <mergeCell ref="Y22:AC22"/>
    <mergeCell ref="P24:R24"/>
    <mergeCell ref="P22:R22"/>
    <mergeCell ref="V22:X22"/>
    <mergeCell ref="C24:O24"/>
    <mergeCell ref="C28:O28"/>
    <mergeCell ref="P28:R28"/>
    <mergeCell ref="S28:U28"/>
    <mergeCell ref="V28:X28"/>
    <mergeCell ref="Y28:AC28"/>
    <mergeCell ref="B31:AC31"/>
    <mergeCell ref="C29:O29"/>
    <mergeCell ref="P29:R29"/>
    <mergeCell ref="S29:U29"/>
    <mergeCell ref="V29:X29"/>
    <mergeCell ref="Y29:AC29"/>
    <mergeCell ref="AM18:AN18"/>
    <mergeCell ref="AI18:AJ18"/>
    <mergeCell ref="S23:U23"/>
    <mergeCell ref="V23:X23"/>
    <mergeCell ref="Y20:AC20"/>
    <mergeCell ref="Y27:AC27"/>
    <mergeCell ref="Y26:AC26"/>
    <mergeCell ref="Y23:AC23"/>
    <mergeCell ref="V21:X21"/>
    <mergeCell ref="C25:O25"/>
    <mergeCell ref="P25:R25"/>
    <mergeCell ref="S25:U25"/>
    <mergeCell ref="V25:X25"/>
    <mergeCell ref="Y25:AC25"/>
    <mergeCell ref="C26:O26"/>
    <mergeCell ref="P26:R26"/>
    <mergeCell ref="S26:U26"/>
    <mergeCell ref="V26:X26"/>
  </mergeCells>
  <dataValidations count="3">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 type="list" allowBlank="1" showInputMessage="1" showErrorMessage="1" sqref="M10 R11:U11 R10 M11:P11">
      <formula1>$AG$17:$AG$127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143</v>
      </c>
    </row>
    <row r="7" spans="1:31" s="77" customFormat="1" ht="31.5" customHeight="1">
      <c r="A7" s="82"/>
      <c r="B7" s="467" t="s">
        <v>263</v>
      </c>
      <c r="C7" s="467"/>
      <c r="D7" s="477" t="str">
        <f>'シート2-①'!D7:AC7</f>
        <v>①介護保険制度及び地域包括ケアシステムの今後の展開</v>
      </c>
      <c r="E7" s="477"/>
      <c r="F7" s="477"/>
      <c r="G7" s="477"/>
      <c r="H7" s="477"/>
      <c r="I7" s="477"/>
      <c r="J7" s="477"/>
      <c r="K7" s="477"/>
      <c r="L7" s="477"/>
      <c r="M7" s="477"/>
      <c r="N7" s="477"/>
      <c r="O7" s="477"/>
      <c r="P7" s="477"/>
      <c r="Q7" s="477"/>
      <c r="R7" s="477"/>
      <c r="S7" s="477"/>
      <c r="T7" s="477"/>
      <c r="U7" s="477"/>
      <c r="V7" s="477"/>
      <c r="W7" s="477"/>
      <c r="X7" s="477"/>
      <c r="Y7" s="477"/>
      <c r="Z7" s="477"/>
      <c r="AA7" s="477"/>
      <c r="AB7" s="477"/>
      <c r="AC7" s="47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thickBot="1">
      <c r="B10" s="386" t="s">
        <v>29</v>
      </c>
      <c r="C10" s="386"/>
      <c r="D10" s="89">
        <v>1</v>
      </c>
      <c r="E10" s="597">
        <f>IF(ISBLANK('シート2-①'!E10),"",'シート2-①'!E10)</f>
      </c>
      <c r="F10" s="598"/>
      <c r="G10" s="598"/>
      <c r="H10" s="598"/>
      <c r="I10" s="599"/>
      <c r="J10" s="476" t="s">
        <v>30</v>
      </c>
      <c r="K10" s="360"/>
      <c r="L10" s="315">
        <v>1</v>
      </c>
      <c r="M10" s="609">
        <f>IF(ISBLANK('シート2-①'!M10),"",'シート2-①'!M10)</f>
      </c>
      <c r="N10" s="610"/>
      <c r="O10" s="610"/>
      <c r="P10" s="611"/>
      <c r="Q10" s="91" t="s">
        <v>1</v>
      </c>
      <c r="R10" s="609">
        <f>IF(ISBLANK('シート2-①'!R10),"",'シート2-①'!R10)</f>
      </c>
      <c r="S10" s="612"/>
      <c r="T10" s="612"/>
      <c r="U10" s="613"/>
      <c r="V10" s="476" t="s">
        <v>2</v>
      </c>
      <c r="W10" s="360"/>
      <c r="X10" s="360"/>
      <c r="Y10" s="470">
        <f>IF(ISBLANK(シート1!N7),"",シート1!N7)</f>
      </c>
      <c r="Z10" s="471"/>
      <c r="AA10" s="471"/>
      <c r="AB10" s="471"/>
      <c r="AC10" s="472"/>
      <c r="AE10" s="79"/>
    </row>
    <row r="11" spans="2:31" s="77" customFormat="1" ht="18.75" customHeight="1" thickBot="1">
      <c r="B11" s="386"/>
      <c r="C11" s="386"/>
      <c r="D11" s="92">
        <v>2</v>
      </c>
      <c r="E11" s="597">
        <f>IF(ISBLANK('シート2-①'!E11),"",'シート2-①'!E11)</f>
      </c>
      <c r="F11" s="598"/>
      <c r="G11" s="598"/>
      <c r="H11" s="598"/>
      <c r="I11" s="599"/>
      <c r="J11" s="476"/>
      <c r="K11" s="360"/>
      <c r="L11" s="315">
        <v>2</v>
      </c>
      <c r="M11" s="600">
        <f>IF(ISBLANK('シート2-①'!M11),"",'シート2-①'!M11)</f>
      </c>
      <c r="N11" s="601"/>
      <c r="O11" s="601"/>
      <c r="P11" s="602"/>
      <c r="Q11" s="91" t="s">
        <v>1</v>
      </c>
      <c r="R11" s="600">
        <f>IF(ISBLANK('シート2-①'!R11),"",'シート2-①'!R11)</f>
      </c>
      <c r="S11" s="601"/>
      <c r="T11" s="601"/>
      <c r="U11" s="602"/>
      <c r="V11" s="476"/>
      <c r="W11" s="360"/>
      <c r="X11" s="360"/>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6" t="s">
        <v>4</v>
      </c>
      <c r="C13" s="386"/>
      <c r="D13" s="89">
        <v>1</v>
      </c>
      <c r="E13" s="603">
        <f>IF(ISBLANK('シート2-①'!E13),"",'シート2-①'!E13)</f>
      </c>
      <c r="F13" s="604"/>
      <c r="G13" s="604"/>
      <c r="H13" s="604"/>
      <c r="I13" s="604"/>
      <c r="J13" s="604"/>
      <c r="K13" s="604"/>
      <c r="L13" s="604"/>
      <c r="M13" s="604"/>
      <c r="N13" s="604"/>
      <c r="O13" s="604"/>
      <c r="P13" s="604"/>
      <c r="Q13" s="604"/>
      <c r="R13" s="604"/>
      <c r="S13" s="604"/>
      <c r="T13" s="604"/>
      <c r="U13" s="605"/>
      <c r="V13" s="476" t="s">
        <v>3</v>
      </c>
      <c r="W13" s="360"/>
      <c r="X13" s="363"/>
      <c r="Y13" s="470"/>
      <c r="Z13" s="471"/>
      <c r="AA13" s="471"/>
      <c r="AB13" s="471"/>
      <c r="AC13" s="472"/>
    </row>
    <row r="14" spans="2:29" s="77" customFormat="1" ht="18.75" customHeight="1" thickBot="1">
      <c r="B14" s="386"/>
      <c r="C14" s="386"/>
      <c r="D14" s="92">
        <v>2</v>
      </c>
      <c r="E14" s="606">
        <f>IF(ISBLANK('シート2-①'!E14),"",'シート2-①'!E14)</f>
      </c>
      <c r="F14" s="607"/>
      <c r="G14" s="607"/>
      <c r="H14" s="607"/>
      <c r="I14" s="607"/>
      <c r="J14" s="607"/>
      <c r="K14" s="607"/>
      <c r="L14" s="607"/>
      <c r="M14" s="607"/>
      <c r="N14" s="607"/>
      <c r="O14" s="607"/>
      <c r="P14" s="607"/>
      <c r="Q14" s="607"/>
      <c r="R14" s="607"/>
      <c r="S14" s="607"/>
      <c r="T14" s="607"/>
      <c r="U14" s="608"/>
      <c r="V14" s="476"/>
      <c r="W14" s="360"/>
      <c r="X14" s="363"/>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0" t="s">
        <v>33</v>
      </c>
      <c r="C16" s="491"/>
      <c r="D16" s="491"/>
      <c r="E16" s="491"/>
      <c r="F16" s="491"/>
      <c r="G16" s="491"/>
      <c r="H16" s="491"/>
      <c r="I16" s="491"/>
      <c r="J16" s="491" t="s">
        <v>116</v>
      </c>
      <c r="K16" s="491"/>
      <c r="L16" s="491"/>
      <c r="M16" s="491"/>
      <c r="N16" s="491"/>
      <c r="O16" s="491"/>
      <c r="P16" s="491"/>
      <c r="Q16" s="491"/>
      <c r="R16" s="491"/>
      <c r="S16" s="491"/>
      <c r="T16" s="491"/>
      <c r="U16" s="491"/>
      <c r="V16" s="491"/>
      <c r="W16" s="491"/>
      <c r="X16" s="491"/>
      <c r="Y16" s="491"/>
      <c r="Z16" s="491"/>
      <c r="AA16" s="491"/>
      <c r="AB16" s="491"/>
      <c r="AC16" s="492"/>
    </row>
    <row r="17" spans="2:29" s="77" customFormat="1" ht="14.25" thickBot="1">
      <c r="B17" s="59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91"/>
    </row>
    <row r="18" spans="2:29" s="77" customFormat="1" ht="129.75" customHeight="1">
      <c r="B18" s="151" t="s">
        <v>70</v>
      </c>
      <c r="C18" s="592" t="s">
        <v>118</v>
      </c>
      <c r="D18" s="592"/>
      <c r="E18" s="592"/>
      <c r="F18" s="592"/>
      <c r="G18" s="592"/>
      <c r="H18" s="592"/>
      <c r="I18" s="593"/>
      <c r="J18" s="594"/>
      <c r="K18" s="595"/>
      <c r="L18" s="595"/>
      <c r="M18" s="595"/>
      <c r="N18" s="595"/>
      <c r="O18" s="595"/>
      <c r="P18" s="595"/>
      <c r="Q18" s="595"/>
      <c r="R18" s="595"/>
      <c r="S18" s="595"/>
      <c r="T18" s="595"/>
      <c r="U18" s="595"/>
      <c r="V18" s="595"/>
      <c r="W18" s="595"/>
      <c r="X18" s="595"/>
      <c r="Y18" s="595"/>
      <c r="Z18" s="595"/>
      <c r="AA18" s="595"/>
      <c r="AB18" s="595"/>
      <c r="AC18" s="596"/>
    </row>
    <row r="19" spans="2:29" s="77" customFormat="1" ht="129.75" customHeight="1">
      <c r="B19" s="152" t="s">
        <v>130</v>
      </c>
      <c r="C19" s="580" t="s">
        <v>117</v>
      </c>
      <c r="D19" s="580"/>
      <c r="E19" s="580"/>
      <c r="F19" s="580"/>
      <c r="G19" s="580"/>
      <c r="H19" s="580"/>
      <c r="I19" s="581"/>
      <c r="J19" s="582"/>
      <c r="K19" s="583"/>
      <c r="L19" s="583"/>
      <c r="M19" s="583"/>
      <c r="N19" s="583"/>
      <c r="O19" s="583"/>
      <c r="P19" s="583"/>
      <c r="Q19" s="583"/>
      <c r="R19" s="583"/>
      <c r="S19" s="583"/>
      <c r="T19" s="583"/>
      <c r="U19" s="583"/>
      <c r="V19" s="583"/>
      <c r="W19" s="583"/>
      <c r="X19" s="583"/>
      <c r="Y19" s="583"/>
      <c r="Z19" s="583"/>
      <c r="AA19" s="583"/>
      <c r="AB19" s="583"/>
      <c r="AC19" s="584"/>
    </row>
    <row r="20" spans="2:29" s="77" customFormat="1" ht="129.75" customHeight="1">
      <c r="B20" s="152" t="s">
        <v>131</v>
      </c>
      <c r="C20" s="580" t="s">
        <v>264</v>
      </c>
      <c r="D20" s="580"/>
      <c r="E20" s="580"/>
      <c r="F20" s="580"/>
      <c r="G20" s="580"/>
      <c r="H20" s="580"/>
      <c r="I20" s="581"/>
      <c r="J20" s="582"/>
      <c r="K20" s="583"/>
      <c r="L20" s="583"/>
      <c r="M20" s="583"/>
      <c r="N20" s="583"/>
      <c r="O20" s="583"/>
      <c r="P20" s="583"/>
      <c r="Q20" s="583"/>
      <c r="R20" s="583"/>
      <c r="S20" s="583"/>
      <c r="T20" s="583"/>
      <c r="U20" s="583"/>
      <c r="V20" s="583"/>
      <c r="W20" s="583"/>
      <c r="X20" s="583"/>
      <c r="Y20" s="583"/>
      <c r="Z20" s="583"/>
      <c r="AA20" s="583"/>
      <c r="AB20" s="583"/>
      <c r="AC20" s="584"/>
    </row>
    <row r="21" spans="2:29" s="77" customFormat="1" ht="129.75" customHeight="1" thickBot="1">
      <c r="B21" s="153" t="s">
        <v>172</v>
      </c>
      <c r="C21" s="585" t="s">
        <v>265</v>
      </c>
      <c r="D21" s="585"/>
      <c r="E21" s="585"/>
      <c r="F21" s="585"/>
      <c r="G21" s="585"/>
      <c r="H21" s="585"/>
      <c r="I21" s="586"/>
      <c r="J21" s="587"/>
      <c r="K21" s="588"/>
      <c r="L21" s="588"/>
      <c r="M21" s="588"/>
      <c r="N21" s="588"/>
      <c r="O21" s="588"/>
      <c r="P21" s="588"/>
      <c r="Q21" s="588"/>
      <c r="R21" s="588"/>
      <c r="S21" s="588"/>
      <c r="T21" s="588"/>
      <c r="U21" s="588"/>
      <c r="V21" s="588"/>
      <c r="W21" s="588"/>
      <c r="X21" s="588"/>
      <c r="Y21" s="588"/>
      <c r="Z21" s="588"/>
      <c r="AA21" s="588"/>
      <c r="AB21" s="588"/>
      <c r="AC21" s="589"/>
    </row>
    <row r="22" s="77"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143</v>
      </c>
    </row>
    <row r="7" spans="1:31" s="77" customFormat="1" ht="31.5" customHeight="1">
      <c r="A7" s="82"/>
      <c r="B7" s="467" t="s">
        <v>263</v>
      </c>
      <c r="C7" s="467"/>
      <c r="D7" s="506" t="str">
        <f>'シート2-②-1'!D7:AC7</f>
        <v>②-1ケアマネジメントにおける実践事例の研究及び発表「リハビリテーション及び福祉用具の活用に関する事例」</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614">
        <f>IF(ISBLANK('シート2-②-1'!E10),"",'シート2-②-1'!E10)</f>
      </c>
      <c r="F10" s="615"/>
      <c r="G10" s="615"/>
      <c r="H10" s="615"/>
      <c r="I10" s="616"/>
      <c r="J10" s="476" t="s">
        <v>30</v>
      </c>
      <c r="K10" s="360"/>
      <c r="L10" s="90">
        <v>1</v>
      </c>
      <c r="M10" s="609">
        <f>IF(ISBLANK('シート2-②-1'!M10),"",'シート2-②-1'!M10)</f>
      </c>
      <c r="N10" s="610"/>
      <c r="O10" s="610"/>
      <c r="P10" s="611"/>
      <c r="Q10" s="91" t="s">
        <v>1</v>
      </c>
      <c r="R10" s="609">
        <f>IF(ISBLANK('シート2-②-1'!R10),"",'シート2-②-1'!R10)</f>
      </c>
      <c r="S10" s="612"/>
      <c r="T10" s="612"/>
      <c r="U10" s="613"/>
      <c r="V10" s="476" t="s">
        <v>2</v>
      </c>
      <c r="W10" s="360"/>
      <c r="X10" s="360"/>
      <c r="Y10" s="470">
        <f>IF(ISBLANK(シート1!N7),"",シート1!N7)</f>
      </c>
      <c r="Z10" s="471"/>
      <c r="AA10" s="471"/>
      <c r="AB10" s="471"/>
      <c r="AC10" s="472"/>
      <c r="AE10" s="79"/>
    </row>
    <row r="11" spans="2:31" s="77" customFormat="1" ht="18.75" customHeight="1" thickBot="1">
      <c r="B11" s="386"/>
      <c r="C11" s="386"/>
      <c r="D11" s="92">
        <v>2</v>
      </c>
      <c r="E11" s="597">
        <f>IF(ISBLANK('シート2-②-1'!E11),"",'シート2-②-1'!E11)</f>
      </c>
      <c r="F11" s="598"/>
      <c r="G11" s="598"/>
      <c r="H11" s="598"/>
      <c r="I11" s="599"/>
      <c r="J11" s="476"/>
      <c r="K11" s="360"/>
      <c r="L11" s="90">
        <v>2</v>
      </c>
      <c r="M11" s="600">
        <f>IF(ISBLANK('シート2-②-1'!M11),"",'シート2-②-1'!M11)</f>
      </c>
      <c r="N11" s="601"/>
      <c r="O11" s="601"/>
      <c r="P11" s="602"/>
      <c r="Q11" s="91" t="s">
        <v>1</v>
      </c>
      <c r="R11" s="600">
        <f>IF(ISBLANK('シート2-②-1'!R11),"",'シート2-②-1'!R11)</f>
      </c>
      <c r="S11" s="601"/>
      <c r="T11" s="601"/>
      <c r="U11" s="602"/>
      <c r="V11" s="476"/>
      <c r="W11" s="360"/>
      <c r="X11" s="360"/>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6" t="s">
        <v>4</v>
      </c>
      <c r="C13" s="386"/>
      <c r="D13" s="89">
        <v>1</v>
      </c>
      <c r="E13" s="603">
        <f>IF(ISBLANK('シート2-②-1'!E13),"",'シート2-②-1'!E13)</f>
      </c>
      <c r="F13" s="604"/>
      <c r="G13" s="604"/>
      <c r="H13" s="604"/>
      <c r="I13" s="604"/>
      <c r="J13" s="604"/>
      <c r="K13" s="604"/>
      <c r="L13" s="604"/>
      <c r="M13" s="604"/>
      <c r="N13" s="604"/>
      <c r="O13" s="604"/>
      <c r="P13" s="604"/>
      <c r="Q13" s="604"/>
      <c r="R13" s="604"/>
      <c r="S13" s="604"/>
      <c r="T13" s="604"/>
      <c r="U13" s="605"/>
      <c r="V13" s="476" t="s">
        <v>3</v>
      </c>
      <c r="W13" s="360"/>
      <c r="X13" s="363"/>
      <c r="Y13" s="470">
        <f>IF(ISBLANK(シート1!N9),"",シート1!N9)</f>
      </c>
      <c r="Z13" s="471"/>
      <c r="AA13" s="471"/>
      <c r="AB13" s="471"/>
      <c r="AC13" s="472"/>
    </row>
    <row r="14" spans="2:29" s="77" customFormat="1" ht="18.75" customHeight="1" thickBot="1">
      <c r="B14" s="386"/>
      <c r="C14" s="386"/>
      <c r="D14" s="92">
        <v>2</v>
      </c>
      <c r="E14" s="606">
        <f>IF(ISBLANK('シート2-②-1'!E14),"",'シート2-②-1'!E14)</f>
      </c>
      <c r="F14" s="607"/>
      <c r="G14" s="607"/>
      <c r="H14" s="607"/>
      <c r="I14" s="607"/>
      <c r="J14" s="607"/>
      <c r="K14" s="607"/>
      <c r="L14" s="607"/>
      <c r="M14" s="607"/>
      <c r="N14" s="607"/>
      <c r="O14" s="607"/>
      <c r="P14" s="607"/>
      <c r="Q14" s="607"/>
      <c r="R14" s="607"/>
      <c r="S14" s="607"/>
      <c r="T14" s="607"/>
      <c r="U14" s="608"/>
      <c r="V14" s="476"/>
      <c r="W14" s="360"/>
      <c r="X14" s="363"/>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0" t="s">
        <v>33</v>
      </c>
      <c r="C16" s="491"/>
      <c r="D16" s="491"/>
      <c r="E16" s="491"/>
      <c r="F16" s="491"/>
      <c r="G16" s="491"/>
      <c r="H16" s="491"/>
      <c r="I16" s="491"/>
      <c r="J16" s="491" t="s">
        <v>116</v>
      </c>
      <c r="K16" s="491"/>
      <c r="L16" s="491"/>
      <c r="M16" s="491"/>
      <c r="N16" s="491"/>
      <c r="O16" s="491"/>
      <c r="P16" s="491"/>
      <c r="Q16" s="491"/>
      <c r="R16" s="491"/>
      <c r="S16" s="491"/>
      <c r="T16" s="491"/>
      <c r="U16" s="491"/>
      <c r="V16" s="491"/>
      <c r="W16" s="491"/>
      <c r="X16" s="491"/>
      <c r="Y16" s="491"/>
      <c r="Z16" s="491"/>
      <c r="AA16" s="491"/>
      <c r="AB16" s="491"/>
      <c r="AC16" s="492"/>
    </row>
    <row r="17" spans="2:29" s="77" customFormat="1" ht="14.25" thickBot="1">
      <c r="B17" s="59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91"/>
    </row>
    <row r="18" spans="2:29" s="77" customFormat="1" ht="129.75" customHeight="1">
      <c r="B18" s="151" t="s">
        <v>70</v>
      </c>
      <c r="C18" s="592" t="s">
        <v>118</v>
      </c>
      <c r="D18" s="592"/>
      <c r="E18" s="592"/>
      <c r="F18" s="592"/>
      <c r="G18" s="592"/>
      <c r="H18" s="592"/>
      <c r="I18" s="593"/>
      <c r="J18" s="594"/>
      <c r="K18" s="595"/>
      <c r="L18" s="595"/>
      <c r="M18" s="595"/>
      <c r="N18" s="595"/>
      <c r="O18" s="595"/>
      <c r="P18" s="595"/>
      <c r="Q18" s="595"/>
      <c r="R18" s="595"/>
      <c r="S18" s="595"/>
      <c r="T18" s="595"/>
      <c r="U18" s="595"/>
      <c r="V18" s="595"/>
      <c r="W18" s="595"/>
      <c r="X18" s="595"/>
      <c r="Y18" s="595"/>
      <c r="Z18" s="595"/>
      <c r="AA18" s="595"/>
      <c r="AB18" s="595"/>
      <c r="AC18" s="596"/>
    </row>
    <row r="19" spans="2:29" s="77" customFormat="1" ht="129.75" customHeight="1">
      <c r="B19" s="152" t="s">
        <v>130</v>
      </c>
      <c r="C19" s="580" t="s">
        <v>117</v>
      </c>
      <c r="D19" s="580"/>
      <c r="E19" s="580"/>
      <c r="F19" s="580"/>
      <c r="G19" s="580"/>
      <c r="H19" s="580"/>
      <c r="I19" s="581"/>
      <c r="J19" s="582"/>
      <c r="K19" s="583"/>
      <c r="L19" s="583"/>
      <c r="M19" s="583"/>
      <c r="N19" s="583"/>
      <c r="O19" s="583"/>
      <c r="P19" s="583"/>
      <c r="Q19" s="583"/>
      <c r="R19" s="583"/>
      <c r="S19" s="583"/>
      <c r="T19" s="583"/>
      <c r="U19" s="583"/>
      <c r="V19" s="583"/>
      <c r="W19" s="583"/>
      <c r="X19" s="583"/>
      <c r="Y19" s="583"/>
      <c r="Z19" s="583"/>
      <c r="AA19" s="583"/>
      <c r="AB19" s="583"/>
      <c r="AC19" s="584"/>
    </row>
    <row r="20" spans="2:29" s="77" customFormat="1" ht="129.75" customHeight="1">
      <c r="B20" s="152" t="s">
        <v>131</v>
      </c>
      <c r="C20" s="580" t="s">
        <v>264</v>
      </c>
      <c r="D20" s="580"/>
      <c r="E20" s="580"/>
      <c r="F20" s="580"/>
      <c r="G20" s="580"/>
      <c r="H20" s="580"/>
      <c r="I20" s="581"/>
      <c r="J20" s="582"/>
      <c r="K20" s="583"/>
      <c r="L20" s="583"/>
      <c r="M20" s="583"/>
      <c r="N20" s="583"/>
      <c r="O20" s="583"/>
      <c r="P20" s="583"/>
      <c r="Q20" s="583"/>
      <c r="R20" s="583"/>
      <c r="S20" s="583"/>
      <c r="T20" s="583"/>
      <c r="U20" s="583"/>
      <c r="V20" s="583"/>
      <c r="W20" s="583"/>
      <c r="X20" s="583"/>
      <c r="Y20" s="583"/>
      <c r="Z20" s="583"/>
      <c r="AA20" s="583"/>
      <c r="AB20" s="583"/>
      <c r="AC20" s="584"/>
    </row>
    <row r="21" spans="2:29" s="77" customFormat="1" ht="129.75" customHeight="1" thickBot="1">
      <c r="B21" s="153" t="s">
        <v>172</v>
      </c>
      <c r="C21" s="585" t="s">
        <v>265</v>
      </c>
      <c r="D21" s="585"/>
      <c r="E21" s="585"/>
      <c r="F21" s="585"/>
      <c r="G21" s="585"/>
      <c r="H21" s="585"/>
      <c r="I21" s="586"/>
      <c r="J21" s="587"/>
      <c r="K21" s="588"/>
      <c r="L21" s="588"/>
      <c r="M21" s="588"/>
      <c r="N21" s="588"/>
      <c r="O21" s="588"/>
      <c r="P21" s="588"/>
      <c r="Q21" s="588"/>
      <c r="R21" s="588"/>
      <c r="S21" s="588"/>
      <c r="T21" s="588"/>
      <c r="U21" s="588"/>
      <c r="V21" s="588"/>
      <c r="W21" s="588"/>
      <c r="X21" s="588"/>
      <c r="Y21" s="588"/>
      <c r="Z21" s="588"/>
      <c r="AA21" s="588"/>
      <c r="AB21" s="588"/>
      <c r="AC21" s="589"/>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143</v>
      </c>
    </row>
    <row r="7" spans="1:31" s="77" customFormat="1" ht="31.5" customHeight="1">
      <c r="A7" s="82"/>
      <c r="B7" s="467" t="s">
        <v>263</v>
      </c>
      <c r="C7" s="467"/>
      <c r="D7" s="506" t="str">
        <f>'シート2-②-2'!D7:AC7</f>
        <v>②-2ケアマネジメントにおける実践事例の研究及び発表「看取り等における看護サービスの活用に関する事例」</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614">
        <f>IF(ISBLANK('シート2-②-2'!E10),"",'シート2-②-2'!E10)</f>
      </c>
      <c r="F10" s="615"/>
      <c r="G10" s="615"/>
      <c r="H10" s="615"/>
      <c r="I10" s="616"/>
      <c r="J10" s="476" t="s">
        <v>30</v>
      </c>
      <c r="K10" s="360"/>
      <c r="L10" s="90">
        <v>1</v>
      </c>
      <c r="M10" s="609">
        <f>IF(ISBLANK('シート2-②-2'!M10),"",'シート2-②-2'!M10)</f>
      </c>
      <c r="N10" s="610"/>
      <c r="O10" s="610"/>
      <c r="P10" s="611"/>
      <c r="Q10" s="91" t="s">
        <v>1</v>
      </c>
      <c r="R10" s="609">
        <f>IF(ISBLANK('シート2-②-2'!R10),"",'シート2-②-2'!R10)</f>
      </c>
      <c r="S10" s="612"/>
      <c r="T10" s="612"/>
      <c r="U10" s="613"/>
      <c r="V10" s="476" t="s">
        <v>2</v>
      </c>
      <c r="W10" s="360"/>
      <c r="X10" s="360"/>
      <c r="Y10" s="470">
        <f>IF(ISBLANK(シート1!N7),"",シート1!N7)</f>
      </c>
      <c r="Z10" s="471"/>
      <c r="AA10" s="471"/>
      <c r="AB10" s="471"/>
      <c r="AC10" s="472"/>
      <c r="AE10" s="79"/>
    </row>
    <row r="11" spans="2:31" s="77" customFormat="1" ht="18.75" customHeight="1" thickBot="1">
      <c r="B11" s="386"/>
      <c r="C11" s="386"/>
      <c r="D11" s="92">
        <v>2</v>
      </c>
      <c r="E11" s="597">
        <f>IF(ISBLANK('シート2-②-2'!E11),"",'シート2-②-2'!E11)</f>
      </c>
      <c r="F11" s="598"/>
      <c r="G11" s="598"/>
      <c r="H11" s="598"/>
      <c r="I11" s="599"/>
      <c r="J11" s="476"/>
      <c r="K11" s="360"/>
      <c r="L11" s="90">
        <v>2</v>
      </c>
      <c r="M11" s="600">
        <f>IF(ISBLANK('シート2-②-2'!M11),"",'シート2-②-2'!M11)</f>
      </c>
      <c r="N11" s="601"/>
      <c r="O11" s="601"/>
      <c r="P11" s="602"/>
      <c r="Q11" s="91" t="s">
        <v>1</v>
      </c>
      <c r="R11" s="600">
        <f>IF(ISBLANK('シート2-②-2'!R11),"",'シート2-②-2'!R11)</f>
      </c>
      <c r="S11" s="601"/>
      <c r="T11" s="601"/>
      <c r="U11" s="602"/>
      <c r="V11" s="476"/>
      <c r="W11" s="360"/>
      <c r="X11" s="360"/>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6" t="s">
        <v>4</v>
      </c>
      <c r="C13" s="386"/>
      <c r="D13" s="89">
        <v>1</v>
      </c>
      <c r="E13" s="603">
        <f>IF(ISBLANK('シート2-②-2'!E13),"",'シート2-②-2'!E13)</f>
      </c>
      <c r="F13" s="604"/>
      <c r="G13" s="604"/>
      <c r="H13" s="604"/>
      <c r="I13" s="604"/>
      <c r="J13" s="604"/>
      <c r="K13" s="604"/>
      <c r="L13" s="604"/>
      <c r="M13" s="604"/>
      <c r="N13" s="604"/>
      <c r="O13" s="604"/>
      <c r="P13" s="604"/>
      <c r="Q13" s="604"/>
      <c r="R13" s="604"/>
      <c r="S13" s="604"/>
      <c r="T13" s="604"/>
      <c r="U13" s="605"/>
      <c r="V13" s="476" t="s">
        <v>3</v>
      </c>
      <c r="W13" s="360"/>
      <c r="X13" s="363"/>
      <c r="Y13" s="470">
        <f>IF(ISBLANK(シート1!N9),"",シート1!N9)</f>
      </c>
      <c r="Z13" s="471"/>
      <c r="AA13" s="471"/>
      <c r="AB13" s="471"/>
      <c r="AC13" s="472"/>
    </row>
    <row r="14" spans="2:29" s="77" customFormat="1" ht="18.75" customHeight="1" thickBot="1">
      <c r="B14" s="386"/>
      <c r="C14" s="386"/>
      <c r="D14" s="92">
        <v>2</v>
      </c>
      <c r="E14" s="606">
        <f>IF(ISBLANK('シート2-②-2'!E14),"",'シート2-②-2'!E14)</f>
      </c>
      <c r="F14" s="607"/>
      <c r="G14" s="607"/>
      <c r="H14" s="607"/>
      <c r="I14" s="607"/>
      <c r="J14" s="607"/>
      <c r="K14" s="607"/>
      <c r="L14" s="607"/>
      <c r="M14" s="607"/>
      <c r="N14" s="607"/>
      <c r="O14" s="607"/>
      <c r="P14" s="607"/>
      <c r="Q14" s="607"/>
      <c r="R14" s="607"/>
      <c r="S14" s="607"/>
      <c r="T14" s="607"/>
      <c r="U14" s="608"/>
      <c r="V14" s="476"/>
      <c r="W14" s="360"/>
      <c r="X14" s="363"/>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0" t="s">
        <v>33</v>
      </c>
      <c r="C16" s="491"/>
      <c r="D16" s="491"/>
      <c r="E16" s="491"/>
      <c r="F16" s="491"/>
      <c r="G16" s="491"/>
      <c r="H16" s="491"/>
      <c r="I16" s="491"/>
      <c r="J16" s="491" t="s">
        <v>116</v>
      </c>
      <c r="K16" s="491"/>
      <c r="L16" s="491"/>
      <c r="M16" s="491"/>
      <c r="N16" s="491"/>
      <c r="O16" s="491"/>
      <c r="P16" s="491"/>
      <c r="Q16" s="491"/>
      <c r="R16" s="491"/>
      <c r="S16" s="491"/>
      <c r="T16" s="491"/>
      <c r="U16" s="491"/>
      <c r="V16" s="491"/>
      <c r="W16" s="491"/>
      <c r="X16" s="491"/>
      <c r="Y16" s="491"/>
      <c r="Z16" s="491"/>
      <c r="AA16" s="491"/>
      <c r="AB16" s="491"/>
      <c r="AC16" s="492"/>
    </row>
    <row r="17" spans="2:29" s="77" customFormat="1" ht="14.25" thickBot="1">
      <c r="B17" s="59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91"/>
    </row>
    <row r="18" spans="2:29" s="77" customFormat="1" ht="129.75" customHeight="1">
      <c r="B18" s="151" t="s">
        <v>70</v>
      </c>
      <c r="C18" s="592" t="s">
        <v>118</v>
      </c>
      <c r="D18" s="592"/>
      <c r="E18" s="592"/>
      <c r="F18" s="592"/>
      <c r="G18" s="592"/>
      <c r="H18" s="592"/>
      <c r="I18" s="593"/>
      <c r="J18" s="594"/>
      <c r="K18" s="595"/>
      <c r="L18" s="595"/>
      <c r="M18" s="595"/>
      <c r="N18" s="595"/>
      <c r="O18" s="595"/>
      <c r="P18" s="595"/>
      <c r="Q18" s="595"/>
      <c r="R18" s="595"/>
      <c r="S18" s="595"/>
      <c r="T18" s="595"/>
      <c r="U18" s="595"/>
      <c r="V18" s="595"/>
      <c r="W18" s="595"/>
      <c r="X18" s="595"/>
      <c r="Y18" s="595"/>
      <c r="Z18" s="595"/>
      <c r="AA18" s="595"/>
      <c r="AB18" s="595"/>
      <c r="AC18" s="596"/>
    </row>
    <row r="19" spans="2:29" s="77" customFormat="1" ht="129.75" customHeight="1">
      <c r="B19" s="152" t="s">
        <v>130</v>
      </c>
      <c r="C19" s="580" t="s">
        <v>117</v>
      </c>
      <c r="D19" s="580"/>
      <c r="E19" s="580"/>
      <c r="F19" s="580"/>
      <c r="G19" s="580"/>
      <c r="H19" s="580"/>
      <c r="I19" s="581"/>
      <c r="J19" s="582"/>
      <c r="K19" s="583"/>
      <c r="L19" s="583"/>
      <c r="M19" s="583"/>
      <c r="N19" s="583"/>
      <c r="O19" s="583"/>
      <c r="P19" s="583"/>
      <c r="Q19" s="583"/>
      <c r="R19" s="583"/>
      <c r="S19" s="583"/>
      <c r="T19" s="583"/>
      <c r="U19" s="583"/>
      <c r="V19" s="583"/>
      <c r="W19" s="583"/>
      <c r="X19" s="583"/>
      <c r="Y19" s="583"/>
      <c r="Z19" s="583"/>
      <c r="AA19" s="583"/>
      <c r="AB19" s="583"/>
      <c r="AC19" s="584"/>
    </row>
    <row r="20" spans="2:29" s="77" customFormat="1" ht="129.75" customHeight="1">
      <c r="B20" s="152" t="s">
        <v>131</v>
      </c>
      <c r="C20" s="580" t="s">
        <v>264</v>
      </c>
      <c r="D20" s="580"/>
      <c r="E20" s="580"/>
      <c r="F20" s="580"/>
      <c r="G20" s="580"/>
      <c r="H20" s="580"/>
      <c r="I20" s="581"/>
      <c r="J20" s="582"/>
      <c r="K20" s="583"/>
      <c r="L20" s="583"/>
      <c r="M20" s="583"/>
      <c r="N20" s="583"/>
      <c r="O20" s="583"/>
      <c r="P20" s="583"/>
      <c r="Q20" s="583"/>
      <c r="R20" s="583"/>
      <c r="S20" s="583"/>
      <c r="T20" s="583"/>
      <c r="U20" s="583"/>
      <c r="V20" s="583"/>
      <c r="W20" s="583"/>
      <c r="X20" s="583"/>
      <c r="Y20" s="583"/>
      <c r="Z20" s="583"/>
      <c r="AA20" s="583"/>
      <c r="AB20" s="583"/>
      <c r="AC20" s="584"/>
    </row>
    <row r="21" spans="2:29" s="77" customFormat="1" ht="129.75" customHeight="1" thickBot="1">
      <c r="B21" s="153" t="s">
        <v>172</v>
      </c>
      <c r="C21" s="585" t="s">
        <v>265</v>
      </c>
      <c r="D21" s="585"/>
      <c r="E21" s="585"/>
      <c r="F21" s="585"/>
      <c r="G21" s="585"/>
      <c r="H21" s="585"/>
      <c r="I21" s="586"/>
      <c r="J21" s="587"/>
      <c r="K21" s="588"/>
      <c r="L21" s="588"/>
      <c r="M21" s="588"/>
      <c r="N21" s="588"/>
      <c r="O21" s="588"/>
      <c r="P21" s="588"/>
      <c r="Q21" s="588"/>
      <c r="R21" s="588"/>
      <c r="S21" s="588"/>
      <c r="T21" s="588"/>
      <c r="U21" s="588"/>
      <c r="V21" s="588"/>
      <c r="W21" s="588"/>
      <c r="X21" s="588"/>
      <c r="Y21" s="588"/>
      <c r="Z21" s="588"/>
      <c r="AA21" s="588"/>
      <c r="AB21" s="588"/>
      <c r="AC21" s="589"/>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143</v>
      </c>
    </row>
    <row r="7" spans="1:31" s="77" customFormat="1" ht="31.5" customHeight="1">
      <c r="A7" s="82"/>
      <c r="B7" s="467" t="s">
        <v>263</v>
      </c>
      <c r="C7" s="467"/>
      <c r="D7" s="477" t="str">
        <f>'シート2-②-3'!D7:AC7</f>
        <v>②-3ケアマネジメントにおける実践事例の研究及び発表「認知症に関する事例」</v>
      </c>
      <c r="E7" s="477"/>
      <c r="F7" s="477"/>
      <c r="G7" s="477"/>
      <c r="H7" s="477"/>
      <c r="I7" s="477"/>
      <c r="J7" s="477"/>
      <c r="K7" s="477"/>
      <c r="L7" s="477"/>
      <c r="M7" s="477"/>
      <c r="N7" s="477"/>
      <c r="O7" s="477"/>
      <c r="P7" s="477"/>
      <c r="Q7" s="477"/>
      <c r="R7" s="477"/>
      <c r="S7" s="477"/>
      <c r="T7" s="477"/>
      <c r="U7" s="477"/>
      <c r="V7" s="477"/>
      <c r="W7" s="477"/>
      <c r="X7" s="477"/>
      <c r="Y7" s="477"/>
      <c r="Z7" s="477"/>
      <c r="AA7" s="477"/>
      <c r="AB7" s="477"/>
      <c r="AC7" s="47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614">
        <f>IF(ISBLANK('シート2-②-3'!E10),"",'シート2-②-3'!E10)</f>
      </c>
      <c r="F10" s="615"/>
      <c r="G10" s="615"/>
      <c r="H10" s="615"/>
      <c r="I10" s="616"/>
      <c r="J10" s="476" t="s">
        <v>30</v>
      </c>
      <c r="K10" s="360"/>
      <c r="L10" s="90">
        <v>1</v>
      </c>
      <c r="M10" s="609">
        <f>IF(ISBLANK('シート2-②-3'!M10),"",'シート2-②-3'!M10)</f>
      </c>
      <c r="N10" s="610"/>
      <c r="O10" s="610"/>
      <c r="P10" s="611"/>
      <c r="Q10" s="91" t="s">
        <v>1</v>
      </c>
      <c r="R10" s="609">
        <f>IF(ISBLANK('シート2-②-3'!R10),"",'シート2-②-3'!R10)</f>
      </c>
      <c r="S10" s="612"/>
      <c r="T10" s="612"/>
      <c r="U10" s="613"/>
      <c r="V10" s="476" t="s">
        <v>2</v>
      </c>
      <c r="W10" s="360"/>
      <c r="X10" s="360"/>
      <c r="Y10" s="470">
        <f>IF(ISBLANK(シート1!N7),"",シート1!N7)</f>
      </c>
      <c r="Z10" s="471"/>
      <c r="AA10" s="471"/>
      <c r="AB10" s="471"/>
      <c r="AC10" s="472"/>
      <c r="AE10" s="79"/>
    </row>
    <row r="11" spans="2:31" s="77" customFormat="1" ht="18.75" customHeight="1" thickBot="1">
      <c r="B11" s="386"/>
      <c r="C11" s="386"/>
      <c r="D11" s="92">
        <v>2</v>
      </c>
      <c r="E11" s="597">
        <f>IF(ISBLANK('シート2-②-3'!E11),"",'シート2-②-3'!E11)</f>
      </c>
      <c r="F11" s="598"/>
      <c r="G11" s="598"/>
      <c r="H11" s="598"/>
      <c r="I11" s="599"/>
      <c r="J11" s="476"/>
      <c r="K11" s="360"/>
      <c r="L11" s="90">
        <v>2</v>
      </c>
      <c r="M11" s="600">
        <f>IF(ISBLANK('シート2-②-3'!M11),"",'シート2-②-3'!M11)</f>
      </c>
      <c r="N11" s="601"/>
      <c r="O11" s="601"/>
      <c r="P11" s="602"/>
      <c r="Q11" s="91" t="s">
        <v>1</v>
      </c>
      <c r="R11" s="600">
        <f>IF(ISBLANK('シート2-②-3'!R11),"",'シート2-②-3'!R11)</f>
      </c>
      <c r="S11" s="601"/>
      <c r="T11" s="601"/>
      <c r="U11" s="602"/>
      <c r="V11" s="476"/>
      <c r="W11" s="360"/>
      <c r="X11" s="360"/>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6" t="s">
        <v>4</v>
      </c>
      <c r="C13" s="386"/>
      <c r="D13" s="89">
        <v>1</v>
      </c>
      <c r="E13" s="603">
        <f>IF(ISBLANK('シート2-②-3'!E13),"",'シート2-②-3'!E13)</f>
      </c>
      <c r="F13" s="604"/>
      <c r="G13" s="604"/>
      <c r="H13" s="604"/>
      <c r="I13" s="604"/>
      <c r="J13" s="604"/>
      <c r="K13" s="604"/>
      <c r="L13" s="604"/>
      <c r="M13" s="604"/>
      <c r="N13" s="604"/>
      <c r="O13" s="604"/>
      <c r="P13" s="604"/>
      <c r="Q13" s="604"/>
      <c r="R13" s="604"/>
      <c r="S13" s="604"/>
      <c r="T13" s="604"/>
      <c r="U13" s="605"/>
      <c r="V13" s="476" t="s">
        <v>3</v>
      </c>
      <c r="W13" s="360"/>
      <c r="X13" s="363"/>
      <c r="Y13" s="470">
        <f>IF(ISBLANK(シート1!N9),"",シート1!N9)</f>
      </c>
      <c r="Z13" s="471"/>
      <c r="AA13" s="471"/>
      <c r="AB13" s="471"/>
      <c r="AC13" s="472"/>
    </row>
    <row r="14" spans="2:29" s="77" customFormat="1" ht="18.75" customHeight="1" thickBot="1">
      <c r="B14" s="386"/>
      <c r="C14" s="386"/>
      <c r="D14" s="92">
        <v>2</v>
      </c>
      <c r="E14" s="606">
        <f>IF(ISBLANK('シート2-②-3'!E14),"",'シート2-②-3'!E14)</f>
      </c>
      <c r="F14" s="607"/>
      <c r="G14" s="607"/>
      <c r="H14" s="607"/>
      <c r="I14" s="607"/>
      <c r="J14" s="607"/>
      <c r="K14" s="607"/>
      <c r="L14" s="607"/>
      <c r="M14" s="607"/>
      <c r="N14" s="607"/>
      <c r="O14" s="607"/>
      <c r="P14" s="607"/>
      <c r="Q14" s="607"/>
      <c r="R14" s="607"/>
      <c r="S14" s="607"/>
      <c r="T14" s="607"/>
      <c r="U14" s="608"/>
      <c r="V14" s="476"/>
      <c r="W14" s="360"/>
      <c r="X14" s="363"/>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0" t="s">
        <v>33</v>
      </c>
      <c r="C16" s="491"/>
      <c r="D16" s="491"/>
      <c r="E16" s="491"/>
      <c r="F16" s="491"/>
      <c r="G16" s="491"/>
      <c r="H16" s="491"/>
      <c r="I16" s="491"/>
      <c r="J16" s="491" t="s">
        <v>116</v>
      </c>
      <c r="K16" s="491"/>
      <c r="L16" s="491"/>
      <c r="M16" s="491"/>
      <c r="N16" s="491"/>
      <c r="O16" s="491"/>
      <c r="P16" s="491"/>
      <c r="Q16" s="491"/>
      <c r="R16" s="491"/>
      <c r="S16" s="491"/>
      <c r="T16" s="491"/>
      <c r="U16" s="491"/>
      <c r="V16" s="491"/>
      <c r="W16" s="491"/>
      <c r="X16" s="491"/>
      <c r="Y16" s="491"/>
      <c r="Z16" s="491"/>
      <c r="AA16" s="491"/>
      <c r="AB16" s="491"/>
      <c r="AC16" s="492"/>
    </row>
    <row r="17" spans="2:29" s="77" customFormat="1" ht="14.25" thickBot="1">
      <c r="B17" s="59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91"/>
    </row>
    <row r="18" spans="2:29" s="77" customFormat="1" ht="129.75" customHeight="1">
      <c r="B18" s="151" t="s">
        <v>70</v>
      </c>
      <c r="C18" s="592" t="s">
        <v>118</v>
      </c>
      <c r="D18" s="592"/>
      <c r="E18" s="592"/>
      <c r="F18" s="592"/>
      <c r="G18" s="592"/>
      <c r="H18" s="592"/>
      <c r="I18" s="593"/>
      <c r="J18" s="594"/>
      <c r="K18" s="595"/>
      <c r="L18" s="595"/>
      <c r="M18" s="595"/>
      <c r="N18" s="595"/>
      <c r="O18" s="595"/>
      <c r="P18" s="595"/>
      <c r="Q18" s="595"/>
      <c r="R18" s="595"/>
      <c r="S18" s="595"/>
      <c r="T18" s="595"/>
      <c r="U18" s="595"/>
      <c r="V18" s="595"/>
      <c r="W18" s="595"/>
      <c r="X18" s="595"/>
      <c r="Y18" s="595"/>
      <c r="Z18" s="595"/>
      <c r="AA18" s="595"/>
      <c r="AB18" s="595"/>
      <c r="AC18" s="596"/>
    </row>
    <row r="19" spans="2:29" s="77" customFormat="1" ht="129.75" customHeight="1">
      <c r="B19" s="152" t="s">
        <v>130</v>
      </c>
      <c r="C19" s="580" t="s">
        <v>117</v>
      </c>
      <c r="D19" s="580"/>
      <c r="E19" s="580"/>
      <c r="F19" s="580"/>
      <c r="G19" s="580"/>
      <c r="H19" s="580"/>
      <c r="I19" s="581"/>
      <c r="J19" s="582"/>
      <c r="K19" s="583"/>
      <c r="L19" s="583"/>
      <c r="M19" s="583"/>
      <c r="N19" s="583"/>
      <c r="O19" s="583"/>
      <c r="P19" s="583"/>
      <c r="Q19" s="583"/>
      <c r="R19" s="583"/>
      <c r="S19" s="583"/>
      <c r="T19" s="583"/>
      <c r="U19" s="583"/>
      <c r="V19" s="583"/>
      <c r="W19" s="583"/>
      <c r="X19" s="583"/>
      <c r="Y19" s="583"/>
      <c r="Z19" s="583"/>
      <c r="AA19" s="583"/>
      <c r="AB19" s="583"/>
      <c r="AC19" s="584"/>
    </row>
    <row r="20" spans="2:29" s="77" customFormat="1" ht="129.75" customHeight="1">
      <c r="B20" s="152" t="s">
        <v>131</v>
      </c>
      <c r="C20" s="580" t="s">
        <v>264</v>
      </c>
      <c r="D20" s="580"/>
      <c r="E20" s="580"/>
      <c r="F20" s="580"/>
      <c r="G20" s="580"/>
      <c r="H20" s="580"/>
      <c r="I20" s="581"/>
      <c r="J20" s="582"/>
      <c r="K20" s="583"/>
      <c r="L20" s="583"/>
      <c r="M20" s="583"/>
      <c r="N20" s="583"/>
      <c r="O20" s="583"/>
      <c r="P20" s="583"/>
      <c r="Q20" s="583"/>
      <c r="R20" s="583"/>
      <c r="S20" s="583"/>
      <c r="T20" s="583"/>
      <c r="U20" s="583"/>
      <c r="V20" s="583"/>
      <c r="W20" s="583"/>
      <c r="X20" s="583"/>
      <c r="Y20" s="583"/>
      <c r="Z20" s="583"/>
      <c r="AA20" s="583"/>
      <c r="AB20" s="583"/>
      <c r="AC20" s="584"/>
    </row>
    <row r="21" spans="2:29" s="77" customFormat="1" ht="129.75" customHeight="1" thickBot="1">
      <c r="B21" s="153" t="s">
        <v>172</v>
      </c>
      <c r="C21" s="585" t="s">
        <v>265</v>
      </c>
      <c r="D21" s="585"/>
      <c r="E21" s="585"/>
      <c r="F21" s="585"/>
      <c r="G21" s="585"/>
      <c r="H21" s="585"/>
      <c r="I21" s="586"/>
      <c r="J21" s="587"/>
      <c r="K21" s="588"/>
      <c r="L21" s="588"/>
      <c r="M21" s="588"/>
      <c r="N21" s="588"/>
      <c r="O21" s="588"/>
      <c r="P21" s="588"/>
      <c r="Q21" s="588"/>
      <c r="R21" s="588"/>
      <c r="S21" s="588"/>
      <c r="T21" s="588"/>
      <c r="U21" s="588"/>
      <c r="V21" s="588"/>
      <c r="W21" s="588"/>
      <c r="X21" s="588"/>
      <c r="Y21" s="588"/>
      <c r="Z21" s="588"/>
      <c r="AA21" s="588"/>
      <c r="AB21" s="588"/>
      <c r="AC21" s="589"/>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143</v>
      </c>
    </row>
    <row r="7" spans="1:31" s="77" customFormat="1" ht="31.5" customHeight="1">
      <c r="A7" s="82"/>
      <c r="B7" s="467" t="s">
        <v>263</v>
      </c>
      <c r="C7" s="467"/>
      <c r="D7" s="541" t="str">
        <f>'シート2-②-4'!D7:AC7</f>
        <v>②-4ケアマネジメントにおける実践事例の研究及び発表「入退院時等における医療との連携に関する事例」</v>
      </c>
      <c r="E7" s="541"/>
      <c r="F7" s="541"/>
      <c r="G7" s="541"/>
      <c r="H7" s="541"/>
      <c r="I7" s="541"/>
      <c r="J7" s="541"/>
      <c r="K7" s="541"/>
      <c r="L7" s="541"/>
      <c r="M7" s="541"/>
      <c r="N7" s="541"/>
      <c r="O7" s="541"/>
      <c r="P7" s="541"/>
      <c r="Q7" s="541"/>
      <c r="R7" s="541"/>
      <c r="S7" s="541"/>
      <c r="T7" s="541"/>
      <c r="U7" s="541"/>
      <c r="V7" s="541"/>
      <c r="W7" s="541"/>
      <c r="X7" s="541"/>
      <c r="Y7" s="541"/>
      <c r="Z7" s="541"/>
      <c r="AA7" s="541"/>
      <c r="AB7" s="541"/>
      <c r="AC7" s="61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614">
        <f>IF(ISBLANK('シート2-②-4'!E10),"",'シート2-②-4'!E10)</f>
      </c>
      <c r="F10" s="615"/>
      <c r="G10" s="615"/>
      <c r="H10" s="615"/>
      <c r="I10" s="616"/>
      <c r="J10" s="476" t="s">
        <v>30</v>
      </c>
      <c r="K10" s="360"/>
      <c r="L10" s="90">
        <v>1</v>
      </c>
      <c r="M10" s="609">
        <f>IF(ISBLANK('シート2-②-4'!M10),"",'シート2-②-4'!M10)</f>
      </c>
      <c r="N10" s="610"/>
      <c r="O10" s="610"/>
      <c r="P10" s="611"/>
      <c r="Q10" s="91" t="s">
        <v>1</v>
      </c>
      <c r="R10" s="609">
        <f>IF(ISBLANK('シート2-②-4'!R10),"",'シート2-②-4'!R10)</f>
      </c>
      <c r="S10" s="612"/>
      <c r="T10" s="612"/>
      <c r="U10" s="613"/>
      <c r="V10" s="476" t="s">
        <v>2</v>
      </c>
      <c r="W10" s="360"/>
      <c r="X10" s="360"/>
      <c r="Y10" s="470">
        <f>IF(ISBLANK(シート1!N7),"",シート1!N7)</f>
      </c>
      <c r="Z10" s="471"/>
      <c r="AA10" s="471"/>
      <c r="AB10" s="471"/>
      <c r="AC10" s="472"/>
      <c r="AE10" s="79"/>
    </row>
    <row r="11" spans="2:31" s="77" customFormat="1" ht="18.75" customHeight="1" thickBot="1">
      <c r="B11" s="386"/>
      <c r="C11" s="386"/>
      <c r="D11" s="92">
        <v>2</v>
      </c>
      <c r="E11" s="597">
        <f>IF(ISBLANK('シート2-②-4'!E11),"",'シート2-②-4'!E11)</f>
      </c>
      <c r="F11" s="598"/>
      <c r="G11" s="598"/>
      <c r="H11" s="598"/>
      <c r="I11" s="599"/>
      <c r="J11" s="476"/>
      <c r="K11" s="360"/>
      <c r="L11" s="90">
        <v>2</v>
      </c>
      <c r="M11" s="600">
        <f>IF(ISBLANK('シート2-②-4'!M11),"",'シート2-②-4'!M11)</f>
      </c>
      <c r="N11" s="601"/>
      <c r="O11" s="601"/>
      <c r="P11" s="602"/>
      <c r="Q11" s="91" t="s">
        <v>1</v>
      </c>
      <c r="R11" s="600">
        <f>IF(ISBLANK('シート2-②-4'!R11),"",'シート2-②-4'!R11)</f>
      </c>
      <c r="S11" s="601"/>
      <c r="T11" s="601"/>
      <c r="U11" s="602"/>
      <c r="V11" s="476"/>
      <c r="W11" s="360"/>
      <c r="X11" s="360"/>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6" t="s">
        <v>4</v>
      </c>
      <c r="C13" s="386"/>
      <c r="D13" s="89">
        <v>1</v>
      </c>
      <c r="E13" s="603">
        <f>IF(ISBLANK('シート2-②-4'!E13),"",'シート2-②-4'!E13)</f>
      </c>
      <c r="F13" s="604"/>
      <c r="G13" s="604"/>
      <c r="H13" s="604"/>
      <c r="I13" s="604"/>
      <c r="J13" s="604"/>
      <c r="K13" s="604"/>
      <c r="L13" s="604"/>
      <c r="M13" s="604"/>
      <c r="N13" s="604"/>
      <c r="O13" s="604"/>
      <c r="P13" s="604"/>
      <c r="Q13" s="604"/>
      <c r="R13" s="604"/>
      <c r="S13" s="604"/>
      <c r="T13" s="604"/>
      <c r="U13" s="605"/>
      <c r="V13" s="476" t="s">
        <v>3</v>
      </c>
      <c r="W13" s="360"/>
      <c r="X13" s="363"/>
      <c r="Y13" s="470">
        <f>IF(ISBLANK(シート1!N9),"",シート1!N9)</f>
      </c>
      <c r="Z13" s="471"/>
      <c r="AA13" s="471"/>
      <c r="AB13" s="471"/>
      <c r="AC13" s="472"/>
    </row>
    <row r="14" spans="2:29" s="77" customFormat="1" ht="18.75" customHeight="1" thickBot="1">
      <c r="B14" s="386"/>
      <c r="C14" s="386"/>
      <c r="D14" s="92">
        <v>2</v>
      </c>
      <c r="E14" s="606">
        <f>IF(ISBLANK('シート2-②-4'!E14),"",'シート2-②-4'!E14)</f>
      </c>
      <c r="F14" s="607"/>
      <c r="G14" s="607"/>
      <c r="H14" s="607"/>
      <c r="I14" s="607"/>
      <c r="J14" s="607"/>
      <c r="K14" s="607"/>
      <c r="L14" s="607"/>
      <c r="M14" s="607"/>
      <c r="N14" s="607"/>
      <c r="O14" s="607"/>
      <c r="P14" s="607"/>
      <c r="Q14" s="607"/>
      <c r="R14" s="607"/>
      <c r="S14" s="607"/>
      <c r="T14" s="607"/>
      <c r="U14" s="608"/>
      <c r="V14" s="476"/>
      <c r="W14" s="360"/>
      <c r="X14" s="363"/>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0" t="s">
        <v>33</v>
      </c>
      <c r="C16" s="491"/>
      <c r="D16" s="491"/>
      <c r="E16" s="491"/>
      <c r="F16" s="491"/>
      <c r="G16" s="491"/>
      <c r="H16" s="491"/>
      <c r="I16" s="491"/>
      <c r="J16" s="491" t="s">
        <v>116</v>
      </c>
      <c r="K16" s="491"/>
      <c r="L16" s="491"/>
      <c r="M16" s="491"/>
      <c r="N16" s="491"/>
      <c r="O16" s="491"/>
      <c r="P16" s="491"/>
      <c r="Q16" s="491"/>
      <c r="R16" s="491"/>
      <c r="S16" s="491"/>
      <c r="T16" s="491"/>
      <c r="U16" s="491"/>
      <c r="V16" s="491"/>
      <c r="W16" s="491"/>
      <c r="X16" s="491"/>
      <c r="Y16" s="491"/>
      <c r="Z16" s="491"/>
      <c r="AA16" s="491"/>
      <c r="AB16" s="491"/>
      <c r="AC16" s="492"/>
    </row>
    <row r="17" spans="2:29" s="77" customFormat="1" ht="14.25" thickBot="1">
      <c r="B17" s="59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91"/>
    </row>
    <row r="18" spans="2:29" s="77" customFormat="1" ht="129.75" customHeight="1">
      <c r="B18" s="151" t="s">
        <v>70</v>
      </c>
      <c r="C18" s="592" t="s">
        <v>118</v>
      </c>
      <c r="D18" s="592"/>
      <c r="E18" s="592"/>
      <c r="F18" s="592"/>
      <c r="G18" s="592"/>
      <c r="H18" s="592"/>
      <c r="I18" s="593"/>
      <c r="J18" s="594"/>
      <c r="K18" s="595"/>
      <c r="L18" s="595"/>
      <c r="M18" s="595"/>
      <c r="N18" s="595"/>
      <c r="O18" s="595"/>
      <c r="P18" s="595"/>
      <c r="Q18" s="595"/>
      <c r="R18" s="595"/>
      <c r="S18" s="595"/>
      <c r="T18" s="595"/>
      <c r="U18" s="595"/>
      <c r="V18" s="595"/>
      <c r="W18" s="595"/>
      <c r="X18" s="595"/>
      <c r="Y18" s="595"/>
      <c r="Z18" s="595"/>
      <c r="AA18" s="595"/>
      <c r="AB18" s="595"/>
      <c r="AC18" s="596"/>
    </row>
    <row r="19" spans="2:29" s="77" customFormat="1" ht="129.75" customHeight="1">
      <c r="B19" s="152" t="s">
        <v>130</v>
      </c>
      <c r="C19" s="580" t="s">
        <v>117</v>
      </c>
      <c r="D19" s="580"/>
      <c r="E19" s="580"/>
      <c r="F19" s="580"/>
      <c r="G19" s="580"/>
      <c r="H19" s="580"/>
      <c r="I19" s="581"/>
      <c r="J19" s="582"/>
      <c r="K19" s="583"/>
      <c r="L19" s="583"/>
      <c r="M19" s="583"/>
      <c r="N19" s="583"/>
      <c r="O19" s="583"/>
      <c r="P19" s="583"/>
      <c r="Q19" s="583"/>
      <c r="R19" s="583"/>
      <c r="S19" s="583"/>
      <c r="T19" s="583"/>
      <c r="U19" s="583"/>
      <c r="V19" s="583"/>
      <c r="W19" s="583"/>
      <c r="X19" s="583"/>
      <c r="Y19" s="583"/>
      <c r="Z19" s="583"/>
      <c r="AA19" s="583"/>
      <c r="AB19" s="583"/>
      <c r="AC19" s="584"/>
    </row>
    <row r="20" spans="2:29" s="77" customFormat="1" ht="129.75" customHeight="1">
      <c r="B20" s="152" t="s">
        <v>131</v>
      </c>
      <c r="C20" s="580" t="s">
        <v>264</v>
      </c>
      <c r="D20" s="580"/>
      <c r="E20" s="580"/>
      <c r="F20" s="580"/>
      <c r="G20" s="580"/>
      <c r="H20" s="580"/>
      <c r="I20" s="581"/>
      <c r="J20" s="582"/>
      <c r="K20" s="583"/>
      <c r="L20" s="583"/>
      <c r="M20" s="583"/>
      <c r="N20" s="583"/>
      <c r="O20" s="583"/>
      <c r="P20" s="583"/>
      <c r="Q20" s="583"/>
      <c r="R20" s="583"/>
      <c r="S20" s="583"/>
      <c r="T20" s="583"/>
      <c r="U20" s="583"/>
      <c r="V20" s="583"/>
      <c r="W20" s="583"/>
      <c r="X20" s="583"/>
      <c r="Y20" s="583"/>
      <c r="Z20" s="583"/>
      <c r="AA20" s="583"/>
      <c r="AB20" s="583"/>
      <c r="AC20" s="584"/>
    </row>
    <row r="21" spans="2:29" s="77" customFormat="1" ht="129.75" customHeight="1" thickBot="1">
      <c r="B21" s="153" t="s">
        <v>172</v>
      </c>
      <c r="C21" s="585" t="s">
        <v>265</v>
      </c>
      <c r="D21" s="585"/>
      <c r="E21" s="585"/>
      <c r="F21" s="585"/>
      <c r="G21" s="585"/>
      <c r="H21" s="585"/>
      <c r="I21" s="586"/>
      <c r="J21" s="587"/>
      <c r="K21" s="588"/>
      <c r="L21" s="588"/>
      <c r="M21" s="588"/>
      <c r="N21" s="588"/>
      <c r="O21" s="588"/>
      <c r="P21" s="588"/>
      <c r="Q21" s="588"/>
      <c r="R21" s="588"/>
      <c r="S21" s="588"/>
      <c r="T21" s="588"/>
      <c r="U21" s="588"/>
      <c r="V21" s="588"/>
      <c r="W21" s="588"/>
      <c r="X21" s="588"/>
      <c r="Y21" s="588"/>
      <c r="Z21" s="588"/>
      <c r="AA21" s="588"/>
      <c r="AB21" s="588"/>
      <c r="AC21" s="589"/>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143</v>
      </c>
    </row>
    <row r="7" spans="1:31" s="77" customFormat="1" ht="31.5" customHeight="1">
      <c r="A7" s="82"/>
      <c r="B7" s="467" t="s">
        <v>263</v>
      </c>
      <c r="C7" s="467"/>
      <c r="D7" s="506" t="str">
        <f>'シート2-②-5'!D7:AC7</f>
        <v>②-5ケアマネジメントにおける実践事例の研究及び発表「家族への支援の視点が必要な事例」</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614">
        <f>IF(ISBLANK('シート2-②-5'!E10),"",'シート2-②-5'!E10)</f>
      </c>
      <c r="F10" s="615"/>
      <c r="G10" s="615"/>
      <c r="H10" s="615"/>
      <c r="I10" s="616"/>
      <c r="J10" s="476" t="s">
        <v>30</v>
      </c>
      <c r="K10" s="360"/>
      <c r="L10" s="90">
        <v>1</v>
      </c>
      <c r="M10" s="609">
        <f>IF(ISBLANK('シート2-②-5'!M10),"",'シート2-②-5'!M10)</f>
      </c>
      <c r="N10" s="610"/>
      <c r="O10" s="610"/>
      <c r="P10" s="611"/>
      <c r="Q10" s="91" t="s">
        <v>1</v>
      </c>
      <c r="R10" s="609">
        <f>IF(ISBLANK('シート2-②-5'!R10),"",'シート2-②-5'!R10)</f>
      </c>
      <c r="S10" s="612"/>
      <c r="T10" s="612"/>
      <c r="U10" s="613"/>
      <c r="V10" s="476" t="s">
        <v>2</v>
      </c>
      <c r="W10" s="360"/>
      <c r="X10" s="360"/>
      <c r="Y10" s="470">
        <f>IF(ISBLANK(シート1!N7),"",シート1!N7)</f>
      </c>
      <c r="Z10" s="471"/>
      <c r="AA10" s="471"/>
      <c r="AB10" s="471"/>
      <c r="AC10" s="472"/>
      <c r="AE10" s="79"/>
    </row>
    <row r="11" spans="2:31" s="77" customFormat="1" ht="18.75" customHeight="1" thickBot="1">
      <c r="B11" s="386"/>
      <c r="C11" s="386"/>
      <c r="D11" s="92">
        <v>2</v>
      </c>
      <c r="E11" s="597">
        <f>IF(ISBLANK('シート2-②-5'!E11),"",'シート2-②-5'!E11)</f>
      </c>
      <c r="F11" s="598"/>
      <c r="G11" s="598"/>
      <c r="H11" s="598"/>
      <c r="I11" s="599"/>
      <c r="J11" s="476"/>
      <c r="K11" s="360"/>
      <c r="L11" s="90">
        <v>2</v>
      </c>
      <c r="M11" s="600">
        <f>IF(ISBLANK('シート2-②-5'!M11),"",'シート2-②-5'!M11)</f>
      </c>
      <c r="N11" s="601"/>
      <c r="O11" s="601"/>
      <c r="P11" s="602"/>
      <c r="Q11" s="91" t="s">
        <v>1</v>
      </c>
      <c r="R11" s="600">
        <f>IF(ISBLANK('シート2-②-5'!R11),"",'シート2-②-5'!R11)</f>
      </c>
      <c r="S11" s="601"/>
      <c r="T11" s="601"/>
      <c r="U11" s="602"/>
      <c r="V11" s="476"/>
      <c r="W11" s="360"/>
      <c r="X11" s="360"/>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6" t="s">
        <v>4</v>
      </c>
      <c r="C13" s="386"/>
      <c r="D13" s="89">
        <v>1</v>
      </c>
      <c r="E13" s="603">
        <f>IF(ISBLANK('シート2-②-5'!E13),"",'シート2-②-5'!E13)</f>
      </c>
      <c r="F13" s="604"/>
      <c r="G13" s="604"/>
      <c r="H13" s="604"/>
      <c r="I13" s="604"/>
      <c r="J13" s="604"/>
      <c r="K13" s="604"/>
      <c r="L13" s="604"/>
      <c r="M13" s="604"/>
      <c r="N13" s="604"/>
      <c r="O13" s="604"/>
      <c r="P13" s="604"/>
      <c r="Q13" s="604"/>
      <c r="R13" s="604"/>
      <c r="S13" s="604"/>
      <c r="T13" s="604"/>
      <c r="U13" s="605"/>
      <c r="V13" s="476" t="s">
        <v>3</v>
      </c>
      <c r="W13" s="360"/>
      <c r="X13" s="363"/>
      <c r="Y13" s="470">
        <f>IF(ISBLANK(シート1!N9),"",シート1!N9)</f>
      </c>
      <c r="Z13" s="471"/>
      <c r="AA13" s="471"/>
      <c r="AB13" s="471"/>
      <c r="AC13" s="472"/>
    </row>
    <row r="14" spans="2:29" s="77" customFormat="1" ht="18.75" customHeight="1" thickBot="1">
      <c r="B14" s="386"/>
      <c r="C14" s="386"/>
      <c r="D14" s="92">
        <v>2</v>
      </c>
      <c r="E14" s="606">
        <f>IF(ISBLANK('シート2-②-5'!E14),"",'シート2-②-5'!E14)</f>
      </c>
      <c r="F14" s="607"/>
      <c r="G14" s="607"/>
      <c r="H14" s="607"/>
      <c r="I14" s="607"/>
      <c r="J14" s="607"/>
      <c r="K14" s="607"/>
      <c r="L14" s="607"/>
      <c r="M14" s="607"/>
      <c r="N14" s="607"/>
      <c r="O14" s="607"/>
      <c r="P14" s="607"/>
      <c r="Q14" s="607"/>
      <c r="R14" s="607"/>
      <c r="S14" s="607"/>
      <c r="T14" s="607"/>
      <c r="U14" s="608"/>
      <c r="V14" s="476"/>
      <c r="W14" s="360"/>
      <c r="X14" s="363"/>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0" t="s">
        <v>33</v>
      </c>
      <c r="C16" s="491"/>
      <c r="D16" s="491"/>
      <c r="E16" s="491"/>
      <c r="F16" s="491"/>
      <c r="G16" s="491"/>
      <c r="H16" s="491"/>
      <c r="I16" s="491"/>
      <c r="J16" s="491" t="s">
        <v>116</v>
      </c>
      <c r="K16" s="491"/>
      <c r="L16" s="491"/>
      <c r="M16" s="491"/>
      <c r="N16" s="491"/>
      <c r="O16" s="491"/>
      <c r="P16" s="491"/>
      <c r="Q16" s="491"/>
      <c r="R16" s="491"/>
      <c r="S16" s="491"/>
      <c r="T16" s="491"/>
      <c r="U16" s="491"/>
      <c r="V16" s="491"/>
      <c r="W16" s="491"/>
      <c r="X16" s="491"/>
      <c r="Y16" s="491"/>
      <c r="Z16" s="491"/>
      <c r="AA16" s="491"/>
      <c r="AB16" s="491"/>
      <c r="AC16" s="492"/>
    </row>
    <row r="17" spans="2:29" s="77" customFormat="1" ht="14.25" thickBot="1">
      <c r="B17" s="59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91"/>
    </row>
    <row r="18" spans="2:29" s="77" customFormat="1" ht="129.75" customHeight="1">
      <c r="B18" s="151" t="s">
        <v>70</v>
      </c>
      <c r="C18" s="592" t="s">
        <v>118</v>
      </c>
      <c r="D18" s="592"/>
      <c r="E18" s="592"/>
      <c r="F18" s="592"/>
      <c r="G18" s="592"/>
      <c r="H18" s="592"/>
      <c r="I18" s="593"/>
      <c r="J18" s="594"/>
      <c r="K18" s="595"/>
      <c r="L18" s="595"/>
      <c r="M18" s="595"/>
      <c r="N18" s="595"/>
      <c r="O18" s="595"/>
      <c r="P18" s="595"/>
      <c r="Q18" s="595"/>
      <c r="R18" s="595"/>
      <c r="S18" s="595"/>
      <c r="T18" s="595"/>
      <c r="U18" s="595"/>
      <c r="V18" s="595"/>
      <c r="W18" s="595"/>
      <c r="X18" s="595"/>
      <c r="Y18" s="595"/>
      <c r="Z18" s="595"/>
      <c r="AA18" s="595"/>
      <c r="AB18" s="595"/>
      <c r="AC18" s="596"/>
    </row>
    <row r="19" spans="2:29" s="77" customFormat="1" ht="129.75" customHeight="1">
      <c r="B19" s="152" t="s">
        <v>130</v>
      </c>
      <c r="C19" s="580" t="s">
        <v>117</v>
      </c>
      <c r="D19" s="580"/>
      <c r="E19" s="580"/>
      <c r="F19" s="580"/>
      <c r="G19" s="580"/>
      <c r="H19" s="580"/>
      <c r="I19" s="581"/>
      <c r="J19" s="582"/>
      <c r="K19" s="583"/>
      <c r="L19" s="583"/>
      <c r="M19" s="583"/>
      <c r="N19" s="583"/>
      <c r="O19" s="583"/>
      <c r="P19" s="583"/>
      <c r="Q19" s="583"/>
      <c r="R19" s="583"/>
      <c r="S19" s="583"/>
      <c r="T19" s="583"/>
      <c r="U19" s="583"/>
      <c r="V19" s="583"/>
      <c r="W19" s="583"/>
      <c r="X19" s="583"/>
      <c r="Y19" s="583"/>
      <c r="Z19" s="583"/>
      <c r="AA19" s="583"/>
      <c r="AB19" s="583"/>
      <c r="AC19" s="584"/>
    </row>
    <row r="20" spans="2:29" s="77" customFormat="1" ht="129.75" customHeight="1">
      <c r="B20" s="152" t="s">
        <v>131</v>
      </c>
      <c r="C20" s="580" t="s">
        <v>264</v>
      </c>
      <c r="D20" s="580"/>
      <c r="E20" s="580"/>
      <c r="F20" s="580"/>
      <c r="G20" s="580"/>
      <c r="H20" s="580"/>
      <c r="I20" s="581"/>
      <c r="J20" s="582"/>
      <c r="K20" s="583"/>
      <c r="L20" s="583"/>
      <c r="M20" s="583"/>
      <c r="N20" s="583"/>
      <c r="O20" s="583"/>
      <c r="P20" s="583"/>
      <c r="Q20" s="583"/>
      <c r="R20" s="583"/>
      <c r="S20" s="583"/>
      <c r="T20" s="583"/>
      <c r="U20" s="583"/>
      <c r="V20" s="583"/>
      <c r="W20" s="583"/>
      <c r="X20" s="583"/>
      <c r="Y20" s="583"/>
      <c r="Z20" s="583"/>
      <c r="AA20" s="583"/>
      <c r="AB20" s="583"/>
      <c r="AC20" s="584"/>
    </row>
    <row r="21" spans="2:29" s="77" customFormat="1" ht="129.75" customHeight="1" thickBot="1">
      <c r="B21" s="153" t="s">
        <v>172</v>
      </c>
      <c r="C21" s="585" t="s">
        <v>265</v>
      </c>
      <c r="D21" s="585"/>
      <c r="E21" s="585"/>
      <c r="F21" s="585"/>
      <c r="G21" s="585"/>
      <c r="H21" s="585"/>
      <c r="I21" s="586"/>
      <c r="J21" s="587"/>
      <c r="K21" s="588"/>
      <c r="L21" s="588"/>
      <c r="M21" s="588"/>
      <c r="N21" s="588"/>
      <c r="O21" s="588"/>
      <c r="P21" s="588"/>
      <c r="Q21" s="588"/>
      <c r="R21" s="588"/>
      <c r="S21" s="588"/>
      <c r="T21" s="588"/>
      <c r="U21" s="588"/>
      <c r="V21" s="588"/>
      <c r="W21" s="588"/>
      <c r="X21" s="588"/>
      <c r="Y21" s="588"/>
      <c r="Z21" s="588"/>
      <c r="AA21" s="588"/>
      <c r="AB21" s="588"/>
      <c r="AC21" s="589"/>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143</v>
      </c>
    </row>
    <row r="7" spans="1:31" s="77" customFormat="1" ht="31.5" customHeight="1">
      <c r="A7" s="82"/>
      <c r="B7" s="467" t="s">
        <v>263</v>
      </c>
      <c r="C7" s="467"/>
      <c r="D7" s="506" t="str">
        <f>'シート2-②-6'!D7:AC7</f>
        <v>②-6ケアマネジメントにおける実践事例の研究及び発表「社会資源の活用に向けた関係機関との連携に関する事例」</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614">
        <f>IF(ISBLANK('シート2-②-6'!E10),"",'シート2-②-6'!E10)</f>
      </c>
      <c r="F10" s="615"/>
      <c r="G10" s="615"/>
      <c r="H10" s="615"/>
      <c r="I10" s="616"/>
      <c r="J10" s="476" t="s">
        <v>30</v>
      </c>
      <c r="K10" s="360"/>
      <c r="L10" s="90">
        <v>1</v>
      </c>
      <c r="M10" s="609">
        <f>IF(ISBLANK('シート2-②-6'!M10),"",'シート2-②-6'!M10)</f>
      </c>
      <c r="N10" s="610"/>
      <c r="O10" s="610"/>
      <c r="P10" s="611"/>
      <c r="Q10" s="91" t="s">
        <v>1</v>
      </c>
      <c r="R10" s="609">
        <f>IF(ISBLANK('シート2-②-6'!R10),"",'シート2-②-6'!R10)</f>
      </c>
      <c r="S10" s="612"/>
      <c r="T10" s="612"/>
      <c r="U10" s="613"/>
      <c r="V10" s="476" t="s">
        <v>2</v>
      </c>
      <c r="W10" s="360"/>
      <c r="X10" s="360"/>
      <c r="Y10" s="470">
        <f>IF(ISBLANK(シート1!N7),"",シート1!N7)</f>
      </c>
      <c r="Z10" s="471"/>
      <c r="AA10" s="471"/>
      <c r="AB10" s="471"/>
      <c r="AC10" s="472"/>
      <c r="AE10" s="79"/>
    </row>
    <row r="11" spans="2:31" s="77" customFormat="1" ht="18.75" customHeight="1" thickBot="1">
      <c r="B11" s="386"/>
      <c r="C11" s="386"/>
      <c r="D11" s="92">
        <v>2</v>
      </c>
      <c r="E11" s="597">
        <f>IF(ISBLANK('シート2-②-6'!E11),"",'シート2-②-6'!E11)</f>
      </c>
      <c r="F11" s="598"/>
      <c r="G11" s="598"/>
      <c r="H11" s="598"/>
      <c r="I11" s="599"/>
      <c r="J11" s="476"/>
      <c r="K11" s="360"/>
      <c r="L11" s="90">
        <v>2</v>
      </c>
      <c r="M11" s="600">
        <f>IF(ISBLANK('シート2-②-6'!M11),"",'シート2-②-6'!M11)</f>
      </c>
      <c r="N11" s="601"/>
      <c r="O11" s="601"/>
      <c r="P11" s="602"/>
      <c r="Q11" s="91" t="s">
        <v>1</v>
      </c>
      <c r="R11" s="600">
        <f>IF(ISBLANK('シート2-②-6'!R11),"",'シート2-②-6'!R11)</f>
      </c>
      <c r="S11" s="601"/>
      <c r="T11" s="601"/>
      <c r="U11" s="602"/>
      <c r="V11" s="476"/>
      <c r="W11" s="360"/>
      <c r="X11" s="360"/>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6" t="s">
        <v>4</v>
      </c>
      <c r="C13" s="386"/>
      <c r="D13" s="89">
        <v>1</v>
      </c>
      <c r="E13" s="603">
        <f>IF(ISBLANK('シート2-②-6'!E13),"",'シート2-②-6'!E13)</f>
      </c>
      <c r="F13" s="604"/>
      <c r="G13" s="604"/>
      <c r="H13" s="604"/>
      <c r="I13" s="604"/>
      <c r="J13" s="604"/>
      <c r="K13" s="604"/>
      <c r="L13" s="604"/>
      <c r="M13" s="604"/>
      <c r="N13" s="604"/>
      <c r="O13" s="604"/>
      <c r="P13" s="604"/>
      <c r="Q13" s="604"/>
      <c r="R13" s="604"/>
      <c r="S13" s="604"/>
      <c r="T13" s="604"/>
      <c r="U13" s="605"/>
      <c r="V13" s="476" t="s">
        <v>3</v>
      </c>
      <c r="W13" s="360"/>
      <c r="X13" s="363"/>
      <c r="Y13" s="470">
        <f>IF(ISBLANK(シート1!N9),"",シート1!N9)</f>
      </c>
      <c r="Z13" s="471"/>
      <c r="AA13" s="471"/>
      <c r="AB13" s="471"/>
      <c r="AC13" s="472"/>
    </row>
    <row r="14" spans="2:29" s="77" customFormat="1" ht="18.75" customHeight="1" thickBot="1">
      <c r="B14" s="386"/>
      <c r="C14" s="386"/>
      <c r="D14" s="92">
        <v>2</v>
      </c>
      <c r="E14" s="606">
        <f>IF(ISBLANK('シート2-②-6'!E14),"",'シート2-②-6'!E14)</f>
      </c>
      <c r="F14" s="607"/>
      <c r="G14" s="607"/>
      <c r="H14" s="607"/>
      <c r="I14" s="607"/>
      <c r="J14" s="607"/>
      <c r="K14" s="607"/>
      <c r="L14" s="607"/>
      <c r="M14" s="607"/>
      <c r="N14" s="607"/>
      <c r="O14" s="607"/>
      <c r="P14" s="607"/>
      <c r="Q14" s="607"/>
      <c r="R14" s="607"/>
      <c r="S14" s="607"/>
      <c r="T14" s="607"/>
      <c r="U14" s="608"/>
      <c r="V14" s="476"/>
      <c r="W14" s="360"/>
      <c r="X14" s="363"/>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0" t="s">
        <v>33</v>
      </c>
      <c r="C16" s="491"/>
      <c r="D16" s="491"/>
      <c r="E16" s="491"/>
      <c r="F16" s="491"/>
      <c r="G16" s="491"/>
      <c r="H16" s="491"/>
      <c r="I16" s="491"/>
      <c r="J16" s="491" t="s">
        <v>116</v>
      </c>
      <c r="K16" s="491"/>
      <c r="L16" s="491"/>
      <c r="M16" s="491"/>
      <c r="N16" s="491"/>
      <c r="O16" s="491"/>
      <c r="P16" s="491"/>
      <c r="Q16" s="491"/>
      <c r="R16" s="491"/>
      <c r="S16" s="491"/>
      <c r="T16" s="491"/>
      <c r="U16" s="491"/>
      <c r="V16" s="491"/>
      <c r="W16" s="491"/>
      <c r="X16" s="491"/>
      <c r="Y16" s="491"/>
      <c r="Z16" s="491"/>
      <c r="AA16" s="491"/>
      <c r="AB16" s="491"/>
      <c r="AC16" s="492"/>
    </row>
    <row r="17" spans="2:29" s="77" customFormat="1" ht="14.25" thickBot="1">
      <c r="B17" s="59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91"/>
    </row>
    <row r="18" spans="2:29" s="77" customFormat="1" ht="129.75" customHeight="1">
      <c r="B18" s="151" t="s">
        <v>70</v>
      </c>
      <c r="C18" s="592" t="s">
        <v>118</v>
      </c>
      <c r="D18" s="592"/>
      <c r="E18" s="592"/>
      <c r="F18" s="592"/>
      <c r="G18" s="592"/>
      <c r="H18" s="592"/>
      <c r="I18" s="593"/>
      <c r="J18" s="594"/>
      <c r="K18" s="595"/>
      <c r="L18" s="595"/>
      <c r="M18" s="595"/>
      <c r="N18" s="595"/>
      <c r="O18" s="595"/>
      <c r="P18" s="595"/>
      <c r="Q18" s="595"/>
      <c r="R18" s="595"/>
      <c r="S18" s="595"/>
      <c r="T18" s="595"/>
      <c r="U18" s="595"/>
      <c r="V18" s="595"/>
      <c r="W18" s="595"/>
      <c r="X18" s="595"/>
      <c r="Y18" s="595"/>
      <c r="Z18" s="595"/>
      <c r="AA18" s="595"/>
      <c r="AB18" s="595"/>
      <c r="AC18" s="596"/>
    </row>
    <row r="19" spans="2:29" s="77" customFormat="1" ht="129.75" customHeight="1">
      <c r="B19" s="152" t="s">
        <v>130</v>
      </c>
      <c r="C19" s="580" t="s">
        <v>117</v>
      </c>
      <c r="D19" s="580"/>
      <c r="E19" s="580"/>
      <c r="F19" s="580"/>
      <c r="G19" s="580"/>
      <c r="H19" s="580"/>
      <c r="I19" s="581"/>
      <c r="J19" s="582"/>
      <c r="K19" s="583"/>
      <c r="L19" s="583"/>
      <c r="M19" s="583"/>
      <c r="N19" s="583"/>
      <c r="O19" s="583"/>
      <c r="P19" s="583"/>
      <c r="Q19" s="583"/>
      <c r="R19" s="583"/>
      <c r="S19" s="583"/>
      <c r="T19" s="583"/>
      <c r="U19" s="583"/>
      <c r="V19" s="583"/>
      <c r="W19" s="583"/>
      <c r="X19" s="583"/>
      <c r="Y19" s="583"/>
      <c r="Z19" s="583"/>
      <c r="AA19" s="583"/>
      <c r="AB19" s="583"/>
      <c r="AC19" s="584"/>
    </row>
    <row r="20" spans="2:29" s="77" customFormat="1" ht="129.75" customHeight="1">
      <c r="B20" s="152" t="s">
        <v>131</v>
      </c>
      <c r="C20" s="580" t="s">
        <v>264</v>
      </c>
      <c r="D20" s="580"/>
      <c r="E20" s="580"/>
      <c r="F20" s="580"/>
      <c r="G20" s="580"/>
      <c r="H20" s="580"/>
      <c r="I20" s="581"/>
      <c r="J20" s="582"/>
      <c r="K20" s="583"/>
      <c r="L20" s="583"/>
      <c r="M20" s="583"/>
      <c r="N20" s="583"/>
      <c r="O20" s="583"/>
      <c r="P20" s="583"/>
      <c r="Q20" s="583"/>
      <c r="R20" s="583"/>
      <c r="S20" s="583"/>
      <c r="T20" s="583"/>
      <c r="U20" s="583"/>
      <c r="V20" s="583"/>
      <c r="W20" s="583"/>
      <c r="X20" s="583"/>
      <c r="Y20" s="583"/>
      <c r="Z20" s="583"/>
      <c r="AA20" s="583"/>
      <c r="AB20" s="583"/>
      <c r="AC20" s="584"/>
    </row>
    <row r="21" spans="2:29" s="77" customFormat="1" ht="129.75" customHeight="1" thickBot="1">
      <c r="B21" s="153" t="s">
        <v>172</v>
      </c>
      <c r="C21" s="585" t="s">
        <v>265</v>
      </c>
      <c r="D21" s="585"/>
      <c r="E21" s="585"/>
      <c r="F21" s="585"/>
      <c r="G21" s="585"/>
      <c r="H21" s="585"/>
      <c r="I21" s="586"/>
      <c r="J21" s="587"/>
      <c r="K21" s="588"/>
      <c r="L21" s="588"/>
      <c r="M21" s="588"/>
      <c r="N21" s="588"/>
      <c r="O21" s="588"/>
      <c r="P21" s="588"/>
      <c r="Q21" s="588"/>
      <c r="R21" s="588"/>
      <c r="S21" s="588"/>
      <c r="T21" s="588"/>
      <c r="U21" s="588"/>
      <c r="V21" s="588"/>
      <c r="W21" s="588"/>
      <c r="X21" s="588"/>
      <c r="Y21" s="588"/>
      <c r="Z21" s="588"/>
      <c r="AA21" s="588"/>
      <c r="AB21" s="588"/>
      <c r="AC21" s="589"/>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H18" sqref="AH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143</v>
      </c>
    </row>
    <row r="7" spans="1:31" s="77" customFormat="1" ht="31.5" customHeight="1">
      <c r="A7" s="82"/>
      <c r="B7" s="467" t="s">
        <v>263</v>
      </c>
      <c r="C7" s="467"/>
      <c r="D7" s="541" t="str">
        <f>'シート2-②-7'!D7:AC7</f>
        <v>②-7ケアマネジメントにおける実践事例の研究及び発表「状態に応じた多様なサービス（地域密着型サービスや施設サービス等）の活用に関する事例」</v>
      </c>
      <c r="E7" s="541"/>
      <c r="F7" s="541"/>
      <c r="G7" s="541"/>
      <c r="H7" s="541"/>
      <c r="I7" s="541"/>
      <c r="J7" s="541"/>
      <c r="K7" s="541"/>
      <c r="L7" s="541"/>
      <c r="M7" s="541"/>
      <c r="N7" s="541"/>
      <c r="O7" s="541"/>
      <c r="P7" s="541"/>
      <c r="Q7" s="541"/>
      <c r="R7" s="541"/>
      <c r="S7" s="541"/>
      <c r="T7" s="541"/>
      <c r="U7" s="541"/>
      <c r="V7" s="541"/>
      <c r="W7" s="541"/>
      <c r="X7" s="541"/>
      <c r="Y7" s="541"/>
      <c r="Z7" s="541"/>
      <c r="AA7" s="541"/>
      <c r="AB7" s="541"/>
      <c r="AC7" s="617"/>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614">
        <f>IF(ISBLANK('シート2-②-7'!E10),"",'シート2-②-7'!E10)</f>
      </c>
      <c r="F10" s="615"/>
      <c r="G10" s="615"/>
      <c r="H10" s="615"/>
      <c r="I10" s="616"/>
      <c r="J10" s="476" t="s">
        <v>30</v>
      </c>
      <c r="K10" s="360"/>
      <c r="L10" s="90">
        <v>1</v>
      </c>
      <c r="M10" s="609">
        <f>IF(ISBLANK('シート2-②-7'!M10),"",'シート2-②-7'!M10)</f>
      </c>
      <c r="N10" s="610"/>
      <c r="O10" s="610"/>
      <c r="P10" s="611"/>
      <c r="Q10" s="91" t="s">
        <v>1</v>
      </c>
      <c r="R10" s="609">
        <f>IF(ISBLANK('シート2-②-7'!R10),"",'シート2-②-7'!R10)</f>
      </c>
      <c r="S10" s="612"/>
      <c r="T10" s="612"/>
      <c r="U10" s="613"/>
      <c r="V10" s="476" t="s">
        <v>2</v>
      </c>
      <c r="W10" s="360"/>
      <c r="X10" s="360"/>
      <c r="Y10" s="470">
        <f>IF(ISBLANK(シート1!N7),"",シート1!N7)</f>
      </c>
      <c r="Z10" s="471"/>
      <c r="AA10" s="471"/>
      <c r="AB10" s="471"/>
      <c r="AC10" s="472"/>
      <c r="AE10" s="79"/>
    </row>
    <row r="11" spans="2:31" s="77" customFormat="1" ht="18.75" customHeight="1" thickBot="1">
      <c r="B11" s="386"/>
      <c r="C11" s="386"/>
      <c r="D11" s="92">
        <v>2</v>
      </c>
      <c r="E11" s="597">
        <f>IF(ISBLANK('シート2-②-7'!E11),"",'シート2-②-7'!E11)</f>
      </c>
      <c r="F11" s="598"/>
      <c r="G11" s="598"/>
      <c r="H11" s="598"/>
      <c r="I11" s="599"/>
      <c r="J11" s="476"/>
      <c r="K11" s="360"/>
      <c r="L11" s="90">
        <v>2</v>
      </c>
      <c r="M11" s="600">
        <f>IF(ISBLANK('シート2-②-7'!M11),"",'シート2-②-7'!M11)</f>
      </c>
      <c r="N11" s="601"/>
      <c r="O11" s="601"/>
      <c r="P11" s="602"/>
      <c r="Q11" s="91" t="s">
        <v>1</v>
      </c>
      <c r="R11" s="600">
        <f>IF(ISBLANK('シート2-②-7'!R11),"",'シート2-②-7'!R11)</f>
      </c>
      <c r="S11" s="601"/>
      <c r="T11" s="601"/>
      <c r="U11" s="602"/>
      <c r="V11" s="476"/>
      <c r="W11" s="360"/>
      <c r="X11" s="360"/>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6" t="s">
        <v>4</v>
      </c>
      <c r="C13" s="386"/>
      <c r="D13" s="89">
        <v>1</v>
      </c>
      <c r="E13" s="603">
        <f>IF(ISBLANK('シート2-②-7'!E13),"",'シート2-②-7'!E13)</f>
      </c>
      <c r="F13" s="604"/>
      <c r="G13" s="604"/>
      <c r="H13" s="604"/>
      <c r="I13" s="604"/>
      <c r="J13" s="604"/>
      <c r="K13" s="604"/>
      <c r="L13" s="604"/>
      <c r="M13" s="604"/>
      <c r="N13" s="604"/>
      <c r="O13" s="604"/>
      <c r="P13" s="604"/>
      <c r="Q13" s="604"/>
      <c r="R13" s="604"/>
      <c r="S13" s="604"/>
      <c r="T13" s="604"/>
      <c r="U13" s="605"/>
      <c r="V13" s="476" t="s">
        <v>3</v>
      </c>
      <c r="W13" s="360"/>
      <c r="X13" s="363"/>
      <c r="Y13" s="470">
        <f>IF(ISBLANK(シート1!N9),"",シート1!N9)</f>
      </c>
      <c r="Z13" s="471"/>
      <c r="AA13" s="471"/>
      <c r="AB13" s="471"/>
      <c r="AC13" s="472"/>
    </row>
    <row r="14" spans="2:29" s="77" customFormat="1" ht="18.75" customHeight="1" thickBot="1">
      <c r="B14" s="386"/>
      <c r="C14" s="386"/>
      <c r="D14" s="92">
        <v>2</v>
      </c>
      <c r="E14" s="606">
        <f>IF(ISBLANK('シート2-②-7'!E14),"",'シート2-②-7'!E14)</f>
      </c>
      <c r="F14" s="607"/>
      <c r="G14" s="607"/>
      <c r="H14" s="607"/>
      <c r="I14" s="607"/>
      <c r="J14" s="607"/>
      <c r="K14" s="607"/>
      <c r="L14" s="607"/>
      <c r="M14" s="607"/>
      <c r="N14" s="607"/>
      <c r="O14" s="607"/>
      <c r="P14" s="607"/>
      <c r="Q14" s="607"/>
      <c r="R14" s="607"/>
      <c r="S14" s="607"/>
      <c r="T14" s="607"/>
      <c r="U14" s="608"/>
      <c r="V14" s="476"/>
      <c r="W14" s="360"/>
      <c r="X14" s="363"/>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0" t="s">
        <v>33</v>
      </c>
      <c r="C16" s="491"/>
      <c r="D16" s="491"/>
      <c r="E16" s="491"/>
      <c r="F16" s="491"/>
      <c r="G16" s="491"/>
      <c r="H16" s="491"/>
      <c r="I16" s="491"/>
      <c r="J16" s="491" t="s">
        <v>116</v>
      </c>
      <c r="K16" s="491"/>
      <c r="L16" s="491"/>
      <c r="M16" s="491"/>
      <c r="N16" s="491"/>
      <c r="O16" s="491"/>
      <c r="P16" s="491"/>
      <c r="Q16" s="491"/>
      <c r="R16" s="491"/>
      <c r="S16" s="491"/>
      <c r="T16" s="491"/>
      <c r="U16" s="491"/>
      <c r="V16" s="491"/>
      <c r="W16" s="491"/>
      <c r="X16" s="491"/>
      <c r="Y16" s="491"/>
      <c r="Z16" s="491"/>
      <c r="AA16" s="491"/>
      <c r="AB16" s="491"/>
      <c r="AC16" s="492"/>
    </row>
    <row r="17" spans="2:29" s="77" customFormat="1" ht="14.25" thickBot="1">
      <c r="B17" s="59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91"/>
    </row>
    <row r="18" spans="2:29" s="77" customFormat="1" ht="129.75" customHeight="1">
      <c r="B18" s="151" t="s">
        <v>70</v>
      </c>
      <c r="C18" s="592" t="s">
        <v>118</v>
      </c>
      <c r="D18" s="592"/>
      <c r="E18" s="592"/>
      <c r="F18" s="592"/>
      <c r="G18" s="592"/>
      <c r="H18" s="592"/>
      <c r="I18" s="593"/>
      <c r="J18" s="594"/>
      <c r="K18" s="595"/>
      <c r="L18" s="595"/>
      <c r="M18" s="595"/>
      <c r="N18" s="595"/>
      <c r="O18" s="595"/>
      <c r="P18" s="595"/>
      <c r="Q18" s="595"/>
      <c r="R18" s="595"/>
      <c r="S18" s="595"/>
      <c r="T18" s="595"/>
      <c r="U18" s="595"/>
      <c r="V18" s="595"/>
      <c r="W18" s="595"/>
      <c r="X18" s="595"/>
      <c r="Y18" s="595"/>
      <c r="Z18" s="595"/>
      <c r="AA18" s="595"/>
      <c r="AB18" s="595"/>
      <c r="AC18" s="596"/>
    </row>
    <row r="19" spans="2:29" s="77" customFormat="1" ht="129.75" customHeight="1">
      <c r="B19" s="152" t="s">
        <v>130</v>
      </c>
      <c r="C19" s="580" t="s">
        <v>117</v>
      </c>
      <c r="D19" s="580"/>
      <c r="E19" s="580"/>
      <c r="F19" s="580"/>
      <c r="G19" s="580"/>
      <c r="H19" s="580"/>
      <c r="I19" s="581"/>
      <c r="J19" s="582"/>
      <c r="K19" s="583"/>
      <c r="L19" s="583"/>
      <c r="M19" s="583"/>
      <c r="N19" s="583"/>
      <c r="O19" s="583"/>
      <c r="P19" s="583"/>
      <c r="Q19" s="583"/>
      <c r="R19" s="583"/>
      <c r="S19" s="583"/>
      <c r="T19" s="583"/>
      <c r="U19" s="583"/>
      <c r="V19" s="583"/>
      <c r="W19" s="583"/>
      <c r="X19" s="583"/>
      <c r="Y19" s="583"/>
      <c r="Z19" s="583"/>
      <c r="AA19" s="583"/>
      <c r="AB19" s="583"/>
      <c r="AC19" s="584"/>
    </row>
    <row r="20" spans="2:29" s="77" customFormat="1" ht="129.75" customHeight="1">
      <c r="B20" s="152" t="s">
        <v>131</v>
      </c>
      <c r="C20" s="580" t="s">
        <v>264</v>
      </c>
      <c r="D20" s="580"/>
      <c r="E20" s="580"/>
      <c r="F20" s="580"/>
      <c r="G20" s="580"/>
      <c r="H20" s="580"/>
      <c r="I20" s="581"/>
      <c r="J20" s="582"/>
      <c r="K20" s="583"/>
      <c r="L20" s="583"/>
      <c r="M20" s="583"/>
      <c r="N20" s="583"/>
      <c r="O20" s="583"/>
      <c r="P20" s="583"/>
      <c r="Q20" s="583"/>
      <c r="R20" s="583"/>
      <c r="S20" s="583"/>
      <c r="T20" s="583"/>
      <c r="U20" s="583"/>
      <c r="V20" s="583"/>
      <c r="W20" s="583"/>
      <c r="X20" s="583"/>
      <c r="Y20" s="583"/>
      <c r="Z20" s="583"/>
      <c r="AA20" s="583"/>
      <c r="AB20" s="583"/>
      <c r="AC20" s="584"/>
    </row>
    <row r="21" spans="2:29" s="77" customFormat="1" ht="129.75" customHeight="1" thickBot="1">
      <c r="B21" s="153" t="s">
        <v>172</v>
      </c>
      <c r="C21" s="585" t="s">
        <v>265</v>
      </c>
      <c r="D21" s="585"/>
      <c r="E21" s="585"/>
      <c r="F21" s="585"/>
      <c r="G21" s="585"/>
      <c r="H21" s="585"/>
      <c r="I21" s="586"/>
      <c r="J21" s="587"/>
      <c r="K21" s="588"/>
      <c r="L21" s="588"/>
      <c r="M21" s="588"/>
      <c r="N21" s="588"/>
      <c r="O21" s="588"/>
      <c r="P21" s="588"/>
      <c r="Q21" s="588"/>
      <c r="R21" s="588"/>
      <c r="S21" s="588"/>
      <c r="T21" s="588"/>
      <c r="U21" s="588"/>
      <c r="V21" s="588"/>
      <c r="W21" s="588"/>
      <c r="X21" s="588"/>
      <c r="Y21" s="588"/>
      <c r="Z21" s="588"/>
      <c r="AA21" s="588"/>
      <c r="AB21" s="588"/>
      <c r="AC21" s="589"/>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2"/>
  <sheetViews>
    <sheetView showGridLines="0" tabSelected="1" zoomScalePageLayoutView="0" workbookViewId="0" topLeftCell="A1">
      <selection activeCell="A2" sqref="A2"/>
    </sheetView>
  </sheetViews>
  <sheetFormatPr defaultColWidth="9.140625" defaultRowHeight="15"/>
  <cols>
    <col min="1" max="1" width="3.7109375" style="38" customWidth="1"/>
    <col min="2" max="2" width="4.7109375" style="38" customWidth="1"/>
    <col min="3" max="3" width="54.00390625" style="38" customWidth="1"/>
    <col min="4" max="5" width="11.28125" style="38" customWidth="1"/>
    <col min="6" max="6" width="3.7109375" style="38" customWidth="1"/>
    <col min="7" max="16384" width="9.00390625" style="38" customWidth="1"/>
  </cols>
  <sheetData>
    <row r="1" spans="1:6" ht="13.5">
      <c r="A1" s="158" t="s">
        <v>338</v>
      </c>
      <c r="B1" s="157"/>
      <c r="C1" s="157"/>
      <c r="D1" s="157"/>
      <c r="E1" s="157"/>
      <c r="F1" s="157"/>
    </row>
    <row r="3" spans="1:6" ht="22.5" customHeight="1">
      <c r="A3" s="320" t="s">
        <v>310</v>
      </c>
      <c r="B3" s="320"/>
      <c r="C3" s="320"/>
      <c r="D3" s="320"/>
      <c r="E3" s="320"/>
      <c r="F3" s="320"/>
    </row>
    <row r="4" spans="1:6" ht="15" customHeight="1">
      <c r="A4" s="77"/>
      <c r="B4" s="77"/>
      <c r="C4" s="77"/>
      <c r="D4" s="77"/>
      <c r="E4" s="77"/>
      <c r="F4" s="77"/>
    </row>
    <row r="5" spans="1:6" ht="18.75" customHeight="1">
      <c r="A5" s="77"/>
      <c r="B5" s="77" t="s">
        <v>142</v>
      </c>
      <c r="C5" s="77"/>
      <c r="D5" s="77"/>
      <c r="E5" s="77"/>
      <c r="F5" s="77"/>
    </row>
    <row r="6" spans="1:6" ht="18.75" customHeight="1">
      <c r="A6" s="77"/>
      <c r="B6" s="77" t="s">
        <v>122</v>
      </c>
      <c r="C6" s="77"/>
      <c r="D6" s="77"/>
      <c r="E6" s="77"/>
      <c r="F6" s="77"/>
    </row>
    <row r="7" spans="1:6" ht="18.75" customHeight="1">
      <c r="A7" s="77"/>
      <c r="B7" s="77"/>
      <c r="C7" s="344" t="s">
        <v>312</v>
      </c>
      <c r="D7" s="345"/>
      <c r="E7" s="77"/>
      <c r="F7" s="77"/>
    </row>
    <row r="8" spans="1:6" ht="15" customHeight="1">
      <c r="A8" s="77"/>
      <c r="B8" s="77"/>
      <c r="C8" s="77"/>
      <c r="D8" s="77"/>
      <c r="E8" s="77"/>
      <c r="F8" s="77"/>
    </row>
    <row r="9" spans="1:6" ht="18.75" customHeight="1">
      <c r="A9" s="77"/>
      <c r="B9" s="346" t="s">
        <v>119</v>
      </c>
      <c r="C9" s="348"/>
      <c r="D9" s="348"/>
      <c r="E9" s="349"/>
      <c r="F9" s="77"/>
    </row>
    <row r="10" spans="1:6" ht="18.75" customHeight="1">
      <c r="A10" s="77"/>
      <c r="B10" s="350" t="s">
        <v>111</v>
      </c>
      <c r="C10" s="351"/>
      <c r="D10" s="351"/>
      <c r="E10" s="352"/>
      <c r="F10" s="77"/>
    </row>
    <row r="11" spans="1:6" ht="18.75" customHeight="1">
      <c r="A11" s="77"/>
      <c r="B11" s="353" t="s">
        <v>121</v>
      </c>
      <c r="C11" s="354"/>
      <c r="D11" s="354"/>
      <c r="E11" s="355"/>
      <c r="F11" s="77"/>
    </row>
    <row r="12" spans="1:6" ht="18.75" customHeight="1">
      <c r="A12" s="77"/>
      <c r="B12" s="356" t="s">
        <v>120</v>
      </c>
      <c r="C12" s="357"/>
      <c r="D12" s="357"/>
      <c r="E12" s="358"/>
      <c r="F12" s="77"/>
    </row>
    <row r="13" spans="1:6" ht="18.75" customHeight="1">
      <c r="A13" s="77"/>
      <c r="B13" s="77"/>
      <c r="C13" s="77"/>
      <c r="D13" s="77"/>
      <c r="E13" s="77"/>
      <c r="F13" s="77"/>
    </row>
    <row r="14" spans="1:6" ht="18.75" customHeight="1">
      <c r="A14" s="77"/>
      <c r="B14" s="77"/>
      <c r="C14" s="77"/>
      <c r="D14" s="77"/>
      <c r="E14" s="77"/>
      <c r="F14" s="77"/>
    </row>
    <row r="15" spans="1:6" ht="18.75" customHeight="1">
      <c r="A15" s="77"/>
      <c r="B15" s="346" t="s">
        <v>226</v>
      </c>
      <c r="C15" s="347"/>
      <c r="D15" s="359" t="s">
        <v>114</v>
      </c>
      <c r="E15" s="349"/>
      <c r="F15" s="77"/>
    </row>
    <row r="16" spans="1:6" ht="25.5" customHeight="1">
      <c r="A16" s="77"/>
      <c r="B16" s="154" t="s">
        <v>70</v>
      </c>
      <c r="C16" s="288" t="s">
        <v>243</v>
      </c>
      <c r="D16" s="211" t="s">
        <v>242</v>
      </c>
      <c r="E16" s="212" t="s">
        <v>113</v>
      </c>
      <c r="F16" s="77"/>
    </row>
    <row r="17" spans="1:6" ht="25.5" customHeight="1">
      <c r="A17" s="77"/>
      <c r="B17" s="155" t="s">
        <v>235</v>
      </c>
      <c r="C17" s="286" t="s">
        <v>244</v>
      </c>
      <c r="D17" s="66" t="s">
        <v>69</v>
      </c>
      <c r="E17" s="67" t="s">
        <v>112</v>
      </c>
      <c r="F17" s="77"/>
    </row>
    <row r="18" spans="1:6" ht="25.5" customHeight="1">
      <c r="A18" s="77"/>
      <c r="B18" s="155" t="s">
        <v>236</v>
      </c>
      <c r="C18" s="286" t="s">
        <v>245</v>
      </c>
      <c r="D18" s="66" t="s">
        <v>69</v>
      </c>
      <c r="E18" s="67" t="s">
        <v>113</v>
      </c>
      <c r="F18" s="77"/>
    </row>
    <row r="19" spans="1:6" ht="25.5" customHeight="1">
      <c r="A19" s="77"/>
      <c r="B19" s="155" t="s">
        <v>237</v>
      </c>
      <c r="C19" s="286" t="s">
        <v>246</v>
      </c>
      <c r="D19" s="66" t="s">
        <v>69</v>
      </c>
      <c r="E19" s="67" t="s">
        <v>112</v>
      </c>
      <c r="F19" s="77"/>
    </row>
    <row r="20" spans="1:6" ht="25.5" customHeight="1">
      <c r="A20" s="77"/>
      <c r="B20" s="155" t="s">
        <v>238</v>
      </c>
      <c r="C20" s="286" t="s">
        <v>247</v>
      </c>
      <c r="D20" s="66" t="s">
        <v>69</v>
      </c>
      <c r="E20" s="67" t="s">
        <v>112</v>
      </c>
      <c r="F20" s="77"/>
    </row>
    <row r="21" spans="1:6" ht="25.5" customHeight="1">
      <c r="A21" s="77"/>
      <c r="B21" s="155" t="s">
        <v>239</v>
      </c>
      <c r="C21" s="286" t="s">
        <v>248</v>
      </c>
      <c r="D21" s="66" t="s">
        <v>69</v>
      </c>
      <c r="E21" s="67" t="s">
        <v>112</v>
      </c>
      <c r="F21" s="77"/>
    </row>
    <row r="22" spans="1:6" ht="25.5" customHeight="1">
      <c r="A22" s="77"/>
      <c r="B22" s="155" t="s">
        <v>240</v>
      </c>
      <c r="C22" s="286" t="s">
        <v>249</v>
      </c>
      <c r="D22" s="66" t="s">
        <v>69</v>
      </c>
      <c r="E22" s="67" t="s">
        <v>112</v>
      </c>
      <c r="F22" s="77"/>
    </row>
    <row r="23" spans="1:6" ht="38.25" customHeight="1">
      <c r="A23" s="77"/>
      <c r="B23" s="156" t="s">
        <v>241</v>
      </c>
      <c r="C23" s="287" t="s">
        <v>250</v>
      </c>
      <c r="D23" s="68" t="s">
        <v>69</v>
      </c>
      <c r="E23" s="69" t="s">
        <v>112</v>
      </c>
      <c r="F23" s="77"/>
    </row>
    <row r="24" spans="1:7" s="157" customFormat="1" ht="9.75" customHeight="1">
      <c r="A24" s="158"/>
      <c r="B24" s="158"/>
      <c r="C24" s="158"/>
      <c r="D24" s="158"/>
      <c r="E24" s="158"/>
      <c r="F24" s="158"/>
      <c r="G24" s="158"/>
    </row>
    <row r="25" spans="1:7" s="157" customFormat="1" ht="9.75" customHeight="1">
      <c r="A25" s="158"/>
      <c r="B25" s="158"/>
      <c r="C25" s="158"/>
      <c r="D25" s="158"/>
      <c r="E25" s="158"/>
      <c r="F25" s="158"/>
      <c r="G25" s="158"/>
    </row>
    <row r="26" spans="1:6" ht="12" customHeight="1">
      <c r="A26" s="77"/>
      <c r="B26" s="213" t="s">
        <v>220</v>
      </c>
      <c r="C26" s="260"/>
      <c r="D26" s="260"/>
      <c r="E26" s="77"/>
      <c r="F26" s="77"/>
    </row>
    <row r="27" spans="1:6" s="157" customFormat="1" ht="12" customHeight="1">
      <c r="A27" s="158"/>
      <c r="B27" s="263"/>
      <c r="C27" s="264"/>
      <c r="D27" s="265"/>
      <c r="E27" s="266"/>
      <c r="F27" s="158"/>
    </row>
    <row r="28" spans="1:6" s="157" customFormat="1" ht="12" customHeight="1">
      <c r="A28" s="158"/>
      <c r="B28" s="267"/>
      <c r="C28" s="268" t="s">
        <v>314</v>
      </c>
      <c r="D28" s="269"/>
      <c r="E28" s="270"/>
      <c r="F28" s="158"/>
    </row>
    <row r="29" spans="1:6" s="157" customFormat="1" ht="12" customHeight="1">
      <c r="A29" s="158"/>
      <c r="B29" s="267"/>
      <c r="C29" s="291" t="s">
        <v>315</v>
      </c>
      <c r="D29" s="269"/>
      <c r="E29" s="270"/>
      <c r="F29" s="158"/>
    </row>
    <row r="30" spans="1:6" s="157" customFormat="1" ht="12" customHeight="1">
      <c r="A30" s="158"/>
      <c r="B30" s="267"/>
      <c r="C30" s="343" t="s">
        <v>337</v>
      </c>
      <c r="D30" s="343"/>
      <c r="E30" s="270"/>
      <c r="F30" s="158"/>
    </row>
    <row r="31" spans="1:6" s="157" customFormat="1" ht="12" customHeight="1">
      <c r="A31" s="158"/>
      <c r="B31" s="271"/>
      <c r="C31" s="272" t="s">
        <v>316</v>
      </c>
      <c r="D31" s="273"/>
      <c r="E31" s="270"/>
      <c r="F31" s="158"/>
    </row>
    <row r="32" spans="1:6" s="157" customFormat="1" ht="12" customHeight="1">
      <c r="A32" s="158"/>
      <c r="B32" s="271"/>
      <c r="C32" s="268"/>
      <c r="D32" s="273"/>
      <c r="E32" s="270"/>
      <c r="F32" s="158"/>
    </row>
    <row r="33" spans="1:6" s="157" customFormat="1" ht="12" customHeight="1">
      <c r="A33" s="158"/>
      <c r="B33" s="274"/>
      <c r="C33" s="275"/>
      <c r="D33" s="276"/>
      <c r="E33" s="277"/>
      <c r="F33" s="158"/>
    </row>
    <row r="34" spans="1:6" s="157" customFormat="1" ht="12" customHeight="1">
      <c r="A34" s="158"/>
      <c r="B34" s="159"/>
      <c r="C34" s="261"/>
      <c r="D34" s="159"/>
      <c r="E34" s="159"/>
      <c r="F34" s="158"/>
    </row>
    <row r="35" s="157" customFormat="1" ht="12" customHeight="1"/>
    <row r="36" s="157" customFormat="1" ht="12" customHeight="1"/>
    <row r="37" s="157" customFormat="1" ht="12" customHeight="1">
      <c r="C37" s="262"/>
    </row>
    <row r="38" s="157" customFormat="1" ht="13.5"/>
    <row r="39" s="157" customFormat="1" ht="13.5"/>
    <row r="40" s="157" customFormat="1" ht="13.5"/>
    <row r="41" s="157" customFormat="1" ht="13.5"/>
    <row r="42" s="157" customFormat="1" ht="13.5"/>
    <row r="43" s="157" customFormat="1" ht="13.5"/>
    <row r="44" s="157" customFormat="1" ht="13.5"/>
    <row r="45" s="157" customFormat="1" ht="13.5"/>
    <row r="46" s="157" customFormat="1" ht="13.5"/>
    <row r="47" s="157" customFormat="1" ht="13.5"/>
    <row r="48" s="157" customFormat="1" ht="13.5"/>
    <row r="49" s="157" customFormat="1" ht="13.5"/>
    <row r="50" s="157" customFormat="1" ht="13.5"/>
    <row r="51" s="157" customFormat="1" ht="13.5"/>
    <row r="52" spans="1:6" ht="13.5">
      <c r="A52" s="157"/>
      <c r="B52" s="157"/>
      <c r="C52" s="157"/>
      <c r="D52" s="157"/>
      <c r="E52" s="157"/>
      <c r="F52" s="157"/>
    </row>
  </sheetData>
  <sheetProtection/>
  <mergeCells count="9">
    <mergeCell ref="C30:D30"/>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1'!Print_Area" display="シート2"/>
    <hyperlink ref="B10" location="'1'!A1" display="1．研修記録シート1（目標）"/>
    <hyperlink ref="E17" location="'シート3-②-1'!Print_Area" display="シート3"/>
    <hyperlink ref="B10:E10" location="シート1!A1" display="1．研修記録シート1（目標）"/>
    <hyperlink ref="D18" location="'シート2-②-2'!Print_Area" display="シート2"/>
    <hyperlink ref="D19" location="'シート2-②-3'!Print_Area" display="シート2"/>
    <hyperlink ref="D20" location="'シート2-②-4'!Print_Area" display="シート2"/>
    <hyperlink ref="D21" location="'シート2-②-5'!Print_Area" display="シート2"/>
    <hyperlink ref="D22" location="'シート2-②-6'!Print_Area" display="シート2"/>
    <hyperlink ref="D23" location="'シート2-②-7'!Print_Area" display="シート2"/>
    <hyperlink ref="E19" location="'シート3-②-3'!Print_Area" display="シート3"/>
    <hyperlink ref="E20" location="'シート3-②-4'!Print_Area" display="シート3"/>
    <hyperlink ref="E21" location="'シート3-②-5'!Print_Area" display="シート3"/>
    <hyperlink ref="E22" location="'シート3-②-6'!Print_Area" display="シート3"/>
    <hyperlink ref="E23" location="'シート3-②-7'!Print_Area" display="シート3"/>
    <hyperlink ref="C7" r:id="rId1" display="manp@f-shakyo.or.jp"/>
    <hyperlink ref="E18" location="'シート3-②-2'!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2"/>
</worksheet>
</file>

<file path=xl/worksheets/sheet20.xml><?xml version="1.0" encoding="utf-8"?>
<worksheet xmlns="http://schemas.openxmlformats.org/spreadsheetml/2006/main" xmlns:r="http://schemas.openxmlformats.org/officeDocument/2006/relationships">
  <sheetPr codeName="Sheet3">
    <tabColor rgb="FF00B050"/>
  </sheetPr>
  <dimension ref="A1:CQ53"/>
  <sheetViews>
    <sheetView showZeros="0" zoomScalePageLayoutView="0" workbookViewId="0" topLeftCell="A1">
      <selection activeCell="A1" sqref="A1"/>
    </sheetView>
  </sheetViews>
  <sheetFormatPr defaultColWidth="9.140625" defaultRowHeight="15"/>
  <cols>
    <col min="1" max="1" width="11.421875" style="33" customWidth="1"/>
    <col min="2" max="2" width="10.00390625" style="33" customWidth="1"/>
    <col min="3" max="3" width="9.00390625" style="33" customWidth="1"/>
    <col min="4" max="4" width="9.42187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128</v>
      </c>
      <c r="B1" s="53"/>
      <c r="F1" s="206" t="s">
        <v>211</v>
      </c>
      <c r="G1" s="210"/>
    </row>
    <row r="2" spans="1:23" ht="13.5">
      <c r="A2" s="40"/>
      <c r="B2" s="203"/>
      <c r="C2" s="618" t="s">
        <v>71</v>
      </c>
      <c r="D2" s="619"/>
      <c r="E2" s="619"/>
      <c r="F2" s="619"/>
      <c r="G2" s="619"/>
      <c r="H2" s="619"/>
      <c r="I2" s="619"/>
      <c r="J2" s="620" t="s">
        <v>72</v>
      </c>
      <c r="K2" s="621"/>
      <c r="L2" s="621"/>
      <c r="M2" s="621"/>
      <c r="N2" s="621"/>
      <c r="O2" s="621"/>
      <c r="P2" s="622"/>
      <c r="Q2" s="620" t="s">
        <v>102</v>
      </c>
      <c r="R2" s="621"/>
      <c r="S2" s="621"/>
      <c r="T2" s="621"/>
      <c r="U2" s="621"/>
      <c r="V2" s="621"/>
      <c r="W2" s="623"/>
    </row>
    <row r="3" spans="1:68" ht="40.5">
      <c r="A3" s="192" t="s">
        <v>18</v>
      </c>
      <c r="B3" s="204" t="s">
        <v>211</v>
      </c>
      <c r="C3" s="193" t="s">
        <v>23</v>
      </c>
      <c r="D3" s="194" t="s">
        <v>252</v>
      </c>
      <c r="E3" s="195" t="s">
        <v>22</v>
      </c>
      <c r="F3" s="195" t="s">
        <v>21</v>
      </c>
      <c r="G3" s="194" t="s">
        <v>4</v>
      </c>
      <c r="H3" s="194" t="s">
        <v>2</v>
      </c>
      <c r="I3" s="194" t="s">
        <v>20</v>
      </c>
      <c r="J3" s="195" t="s">
        <v>147</v>
      </c>
      <c r="K3" s="195" t="s">
        <v>148</v>
      </c>
      <c r="L3" s="195" t="s">
        <v>149</v>
      </c>
      <c r="M3" s="195" t="s">
        <v>150</v>
      </c>
      <c r="N3" s="195" t="s">
        <v>151</v>
      </c>
      <c r="O3" s="195" t="s">
        <v>152</v>
      </c>
      <c r="P3" s="195" t="s">
        <v>153</v>
      </c>
      <c r="Q3" s="195" t="s">
        <v>154</v>
      </c>
      <c r="R3" s="195" t="s">
        <v>155</v>
      </c>
      <c r="S3" s="195" t="s">
        <v>156</v>
      </c>
      <c r="T3" s="195" t="s">
        <v>157</v>
      </c>
      <c r="U3" s="195" t="s">
        <v>158</v>
      </c>
      <c r="V3" s="195" t="s">
        <v>159</v>
      </c>
      <c r="W3" s="196" t="s">
        <v>160</v>
      </c>
      <c r="AL3" s="33"/>
      <c r="BA3" s="33"/>
      <c r="BD3" s="33"/>
      <c r="BM3" s="33"/>
      <c r="BP3" s="33"/>
    </row>
    <row r="4" spans="1:68" ht="13.5">
      <c r="A4" s="70" t="s">
        <v>19</v>
      </c>
      <c r="B4" s="207">
        <f>IF(ISBLANK(G1),"",G1)</f>
      </c>
      <c r="C4" s="197" t="str">
        <f>IF(ISBLANK(シート1!E5),"",シート1!E5)</f>
        <v>専門Ⅱ</v>
      </c>
      <c r="D4" s="198" t="s">
        <v>161</v>
      </c>
      <c r="E4" s="199">
        <f>シート1!D7</f>
        <v>0</v>
      </c>
      <c r="F4" s="199">
        <f>シート1!H7</f>
        <v>0</v>
      </c>
      <c r="G4" s="200">
        <f>シート1!D9</f>
        <v>0</v>
      </c>
      <c r="H4" s="198">
        <f>シート1!N7</f>
        <v>0</v>
      </c>
      <c r="I4" s="198">
        <f>シート1!N9</f>
        <v>0</v>
      </c>
      <c r="J4" s="199">
        <f>シート1!D14</f>
        <v>0</v>
      </c>
      <c r="K4" s="200">
        <f>シート1!B16</f>
        <v>0</v>
      </c>
      <c r="L4" s="199">
        <f>シート1!D27</f>
        <v>0</v>
      </c>
      <c r="M4" s="200">
        <f>シート1!D25</f>
        <v>0</v>
      </c>
      <c r="N4" s="200">
        <f>シート1!I25</f>
        <v>0</v>
      </c>
      <c r="O4" s="200">
        <f>シート1!I27</f>
        <v>0</v>
      </c>
      <c r="P4" s="198">
        <f>シート1!B29</f>
        <v>0</v>
      </c>
      <c r="Q4" s="199">
        <f>シート1!D39</f>
        <v>0</v>
      </c>
      <c r="R4" s="200">
        <f>シート1!B41</f>
        <v>0</v>
      </c>
      <c r="S4" s="199">
        <f>シート1!D52</f>
        <v>0</v>
      </c>
      <c r="T4" s="200">
        <f>シート1!D50</f>
        <v>0</v>
      </c>
      <c r="U4" s="200">
        <f>シート1!I50</f>
        <v>0</v>
      </c>
      <c r="V4" s="201">
        <f>シート1!I52</f>
        <v>0</v>
      </c>
      <c r="W4" s="202">
        <f>シート1!B54</f>
        <v>0</v>
      </c>
      <c r="AL4" s="33"/>
      <c r="BD4" s="33"/>
      <c r="BP4" s="33"/>
    </row>
    <row r="5" spans="1:68" ht="13.5">
      <c r="A5" s="34"/>
      <c r="B5" s="34"/>
      <c r="C5" s="50"/>
      <c r="D5" s="50"/>
      <c r="E5" s="51"/>
      <c r="F5" s="51"/>
      <c r="G5" s="52"/>
      <c r="H5" s="50"/>
      <c r="I5" s="50"/>
      <c r="J5" s="52"/>
      <c r="K5" s="52"/>
      <c r="L5" s="52"/>
      <c r="N5" s="50"/>
      <c r="R5" s="50"/>
      <c r="S5" s="52"/>
      <c r="T5" s="52"/>
      <c r="U5" s="52"/>
      <c r="V5" s="52"/>
      <c r="W5" s="52"/>
      <c r="BD5" s="33"/>
      <c r="BP5" s="33"/>
    </row>
    <row r="6" spans="1:65" ht="13.5">
      <c r="A6" s="34"/>
      <c r="B6" s="34"/>
      <c r="C6" s="50"/>
      <c r="D6" s="50"/>
      <c r="E6" s="51"/>
      <c r="F6" s="51"/>
      <c r="G6" s="52"/>
      <c r="H6" s="50"/>
      <c r="I6" s="50"/>
      <c r="J6" s="52"/>
      <c r="K6" s="52"/>
      <c r="L6" s="52"/>
      <c r="N6" s="50"/>
      <c r="R6" s="50"/>
      <c r="S6" s="52"/>
      <c r="T6" s="52"/>
      <c r="U6" s="52"/>
      <c r="V6" s="52"/>
      <c r="W6" s="52"/>
      <c r="AN6" s="33"/>
      <c r="BA6" s="33"/>
      <c r="BM6" s="33"/>
    </row>
    <row r="7" spans="1:7" ht="18.75">
      <c r="A7" s="53" t="s">
        <v>129</v>
      </c>
      <c r="B7" s="53"/>
      <c r="F7" s="206" t="s">
        <v>211</v>
      </c>
      <c r="G7" s="210"/>
    </row>
    <row r="8" spans="1:70" s="35" customFormat="1" ht="13.5">
      <c r="A8" s="40"/>
      <c r="B8" s="203"/>
      <c r="C8" s="618" t="s">
        <v>71</v>
      </c>
      <c r="D8" s="619"/>
      <c r="E8" s="619"/>
      <c r="F8" s="619"/>
      <c r="G8" s="619"/>
      <c r="H8" s="619"/>
      <c r="I8" s="619"/>
      <c r="J8" s="619"/>
      <c r="K8" s="619"/>
      <c r="L8" s="619"/>
      <c r="M8" s="619"/>
      <c r="N8" s="625"/>
      <c r="O8" s="41"/>
      <c r="P8" s="624" t="s">
        <v>72</v>
      </c>
      <c r="Q8" s="621"/>
      <c r="R8" s="621"/>
      <c r="S8" s="621"/>
      <c r="T8" s="621"/>
      <c r="U8" s="621"/>
      <c r="V8" s="621"/>
      <c r="W8" s="621"/>
      <c r="X8" s="621"/>
      <c r="Y8" s="621"/>
      <c r="Z8" s="621"/>
      <c r="AA8" s="621"/>
      <c r="AB8" s="621"/>
      <c r="AC8" s="623"/>
      <c r="AD8" s="624" t="s">
        <v>86</v>
      </c>
      <c r="AE8" s="621"/>
      <c r="AF8" s="621"/>
      <c r="AG8" s="621"/>
      <c r="AH8" s="621"/>
      <c r="AI8" s="621"/>
      <c r="AJ8" s="621"/>
      <c r="AK8" s="621"/>
      <c r="AL8" s="621"/>
      <c r="AM8" s="621"/>
      <c r="AN8" s="621"/>
      <c r="AO8" s="621"/>
      <c r="AP8" s="621"/>
      <c r="AQ8" s="623"/>
      <c r="AR8" s="624" t="s">
        <v>87</v>
      </c>
      <c r="AS8" s="621"/>
      <c r="AT8" s="621"/>
      <c r="AU8" s="621"/>
      <c r="AV8" s="621"/>
      <c r="AW8" s="621"/>
      <c r="AX8" s="621"/>
      <c r="AY8" s="621"/>
      <c r="AZ8" s="621"/>
      <c r="BA8" s="621"/>
      <c r="BB8" s="621"/>
      <c r="BC8" s="621"/>
      <c r="BD8" s="621"/>
      <c r="BE8" s="623"/>
      <c r="BF8" s="624" t="s">
        <v>91</v>
      </c>
      <c r="BG8" s="621"/>
      <c r="BH8" s="621"/>
      <c r="BI8" s="621"/>
      <c r="BJ8" s="621"/>
      <c r="BK8" s="621"/>
      <c r="BL8" s="621"/>
      <c r="BM8" s="621"/>
      <c r="BN8" s="621"/>
      <c r="BO8" s="621"/>
      <c r="BP8" s="621"/>
      <c r="BQ8" s="621"/>
      <c r="BR8" s="623"/>
    </row>
    <row r="9" spans="1:70" ht="27">
      <c r="A9" s="42" t="s">
        <v>18</v>
      </c>
      <c r="B9" s="205" t="s">
        <v>211</v>
      </c>
      <c r="C9" s="43" t="s">
        <v>23</v>
      </c>
      <c r="D9" s="44" t="s">
        <v>252</v>
      </c>
      <c r="E9" s="44" t="s">
        <v>105</v>
      </c>
      <c r="F9" s="45" t="s">
        <v>107</v>
      </c>
      <c r="G9" s="45" t="s">
        <v>108</v>
      </c>
      <c r="H9" s="44" t="s">
        <v>106</v>
      </c>
      <c r="I9" s="45" t="s">
        <v>109</v>
      </c>
      <c r="J9" s="45" t="s">
        <v>108</v>
      </c>
      <c r="K9" s="44" t="s">
        <v>103</v>
      </c>
      <c r="L9" s="44" t="s">
        <v>104</v>
      </c>
      <c r="M9" s="44" t="s">
        <v>2</v>
      </c>
      <c r="N9" s="46" t="s">
        <v>20</v>
      </c>
      <c r="O9" s="47" t="s">
        <v>110</v>
      </c>
      <c r="P9" s="75" t="s">
        <v>162</v>
      </c>
      <c r="Q9" s="48" t="s">
        <v>73</v>
      </c>
      <c r="R9" s="45" t="s">
        <v>74</v>
      </c>
      <c r="S9" s="45" t="s">
        <v>75</v>
      </c>
      <c r="T9" s="45" t="s">
        <v>76</v>
      </c>
      <c r="U9" s="45" t="s">
        <v>77</v>
      </c>
      <c r="V9" s="45" t="s">
        <v>78</v>
      </c>
      <c r="W9" s="45" t="s">
        <v>79</v>
      </c>
      <c r="X9" s="45" t="s">
        <v>80</v>
      </c>
      <c r="Y9" s="45" t="s">
        <v>81</v>
      </c>
      <c r="Z9" s="45" t="s">
        <v>82</v>
      </c>
      <c r="AA9" s="45" t="s">
        <v>83</v>
      </c>
      <c r="AB9" s="45" t="s">
        <v>84</v>
      </c>
      <c r="AC9" s="49" t="s">
        <v>85</v>
      </c>
      <c r="AD9" s="76" t="s">
        <v>162</v>
      </c>
      <c r="AE9" s="48" t="s">
        <v>73</v>
      </c>
      <c r="AF9" s="45" t="s">
        <v>74</v>
      </c>
      <c r="AG9" s="45" t="s">
        <v>75</v>
      </c>
      <c r="AH9" s="45" t="s">
        <v>76</v>
      </c>
      <c r="AI9" s="45" t="s">
        <v>77</v>
      </c>
      <c r="AJ9" s="45" t="s">
        <v>78</v>
      </c>
      <c r="AK9" s="45" t="s">
        <v>79</v>
      </c>
      <c r="AL9" s="45" t="s">
        <v>80</v>
      </c>
      <c r="AM9" s="45" t="s">
        <v>81</v>
      </c>
      <c r="AN9" s="45" t="s">
        <v>82</v>
      </c>
      <c r="AO9" s="45" t="s">
        <v>83</v>
      </c>
      <c r="AP9" s="45" t="s">
        <v>84</v>
      </c>
      <c r="AQ9" s="49" t="s">
        <v>85</v>
      </c>
      <c r="AR9" s="76" t="s">
        <v>162</v>
      </c>
      <c r="AS9" s="48" t="s">
        <v>73</v>
      </c>
      <c r="AT9" s="45" t="s">
        <v>74</v>
      </c>
      <c r="AU9" s="45" t="s">
        <v>75</v>
      </c>
      <c r="AV9" s="45" t="s">
        <v>76</v>
      </c>
      <c r="AW9" s="45" t="s">
        <v>77</v>
      </c>
      <c r="AX9" s="45" t="s">
        <v>78</v>
      </c>
      <c r="AY9" s="45" t="s">
        <v>79</v>
      </c>
      <c r="AZ9" s="45" t="s">
        <v>80</v>
      </c>
      <c r="BA9" s="45" t="s">
        <v>81</v>
      </c>
      <c r="BB9" s="45" t="s">
        <v>82</v>
      </c>
      <c r="BC9" s="45" t="s">
        <v>83</v>
      </c>
      <c r="BD9" s="45" t="s">
        <v>84</v>
      </c>
      <c r="BE9" s="49" t="s">
        <v>85</v>
      </c>
      <c r="BF9" s="48" t="s">
        <v>88</v>
      </c>
      <c r="BG9" s="45" t="s">
        <v>89</v>
      </c>
      <c r="BH9" s="45" t="s">
        <v>90</v>
      </c>
      <c r="BI9" s="45" t="s">
        <v>92</v>
      </c>
      <c r="BJ9" s="45" t="s">
        <v>93</v>
      </c>
      <c r="BK9" s="45" t="s">
        <v>94</v>
      </c>
      <c r="BL9" s="45" t="s">
        <v>95</v>
      </c>
      <c r="BM9" s="45" t="s">
        <v>96</v>
      </c>
      <c r="BN9" s="45" t="s">
        <v>97</v>
      </c>
      <c r="BO9" s="45" t="s">
        <v>98</v>
      </c>
      <c r="BP9" s="45" t="s">
        <v>99</v>
      </c>
      <c r="BQ9" s="45" t="s">
        <v>100</v>
      </c>
      <c r="BR9" s="49" t="s">
        <v>101</v>
      </c>
    </row>
    <row r="10" spans="1:70" ht="13.5">
      <c r="A10" s="292" t="s">
        <v>319</v>
      </c>
      <c r="B10" s="293">
        <f>IF(ISBLANK(G7),"",G7)</f>
      </c>
      <c r="C10" s="294" t="s">
        <v>262</v>
      </c>
      <c r="D10" s="295">
        <v>1</v>
      </c>
      <c r="E10" s="296">
        <f>'シート2-①'!$E$10</f>
        <v>0</v>
      </c>
      <c r="F10" s="297">
        <f>'シート2-①'!$M$10</f>
        <v>0</v>
      </c>
      <c r="G10" s="297">
        <f>'シート2-①'!$R$10</f>
        <v>0</v>
      </c>
      <c r="H10" s="296">
        <f>'シート2-①'!$E$11</f>
        <v>0</v>
      </c>
      <c r="I10" s="297">
        <f>'シート2-①'!$M$11</f>
        <v>0</v>
      </c>
      <c r="J10" s="297">
        <f>'シート2-①'!$R$11</f>
        <v>0</v>
      </c>
      <c r="K10" s="298">
        <f>'シート2-①'!$E$13</f>
        <v>0</v>
      </c>
      <c r="L10" s="298">
        <f>'シート2-①'!$E$14</f>
        <v>0</v>
      </c>
      <c r="M10" s="294">
        <f>'シート2-①'!$Y$10</f>
      </c>
      <c r="N10" s="294">
        <f>'シート2-①'!$Y$13</f>
      </c>
      <c r="O10" s="299">
        <v>5</v>
      </c>
      <c r="P10" s="300">
        <f>'シート2-①'!$P$18</f>
        <v>0</v>
      </c>
      <c r="Q10" s="301">
        <f>'シート2-①'!$P$19</f>
        <v>0</v>
      </c>
      <c r="R10" s="301">
        <f>'シート2-①'!$P$20</f>
        <v>0</v>
      </c>
      <c r="S10" s="301">
        <f>'シート2-①'!$P$21</f>
        <v>0</v>
      </c>
      <c r="T10" s="301">
        <f>'シート2-①'!$P$22</f>
        <v>0</v>
      </c>
      <c r="U10" s="301">
        <f>'シート2-①'!$P$23</f>
        <v>0</v>
      </c>
      <c r="V10" s="301">
        <f>'シート2-①'!$P$24</f>
        <v>0</v>
      </c>
      <c r="W10" s="301">
        <f>'シート2-①'!$P$25</f>
        <v>0</v>
      </c>
      <c r="X10" s="301">
        <f>'シート2-①'!$P$26</f>
        <v>0</v>
      </c>
      <c r="Y10" s="301">
        <f>'シート2-①'!$P$27</f>
        <v>0</v>
      </c>
      <c r="Z10" s="301">
        <f>'シート2-①'!$P$28</f>
        <v>0</v>
      </c>
      <c r="AA10" s="301">
        <f>'シート2-①'!$P$29</f>
        <v>0</v>
      </c>
      <c r="AB10" s="301">
        <f>'シート2-①'!$P$30</f>
        <v>0</v>
      </c>
      <c r="AC10" s="301">
        <f>'シート2-①'!$P$31</f>
        <v>0</v>
      </c>
      <c r="AD10" s="300">
        <f>'シート2-①'!$S$18</f>
        <v>0</v>
      </c>
      <c r="AE10" s="301">
        <f>'シート2-①'!$S$19</f>
        <v>0</v>
      </c>
      <c r="AF10" s="301">
        <f>'シート2-①'!$S$20</f>
        <v>0</v>
      </c>
      <c r="AG10" s="301">
        <f>'シート2-①'!$S$21</f>
        <v>0</v>
      </c>
      <c r="AH10" s="301">
        <f>'シート2-①'!$S$22</f>
        <v>0</v>
      </c>
      <c r="AI10" s="301">
        <f>'シート2-①'!$S$23</f>
        <v>0</v>
      </c>
      <c r="AJ10" s="301">
        <f>'シート2-①'!$S$24</f>
        <v>0</v>
      </c>
      <c r="AK10" s="301">
        <f>'シート2-①'!$S$25</f>
        <v>0</v>
      </c>
      <c r="AL10" s="301">
        <f>'シート2-①'!$S$26</f>
        <v>0</v>
      </c>
      <c r="AM10" s="301">
        <f>'シート2-①'!$S$27</f>
        <v>0</v>
      </c>
      <c r="AN10" s="301">
        <f>'シート2-①'!$S$28</f>
        <v>0</v>
      </c>
      <c r="AO10" s="301">
        <f>'シート2-①'!$S$29</f>
        <v>0</v>
      </c>
      <c r="AP10" s="301">
        <f>'シート2-①'!$S$30</f>
        <v>0</v>
      </c>
      <c r="AQ10" s="301">
        <f>'シート2-①'!$S$31</f>
        <v>0</v>
      </c>
      <c r="AR10" s="300">
        <f>'シート2-①'!$V$18</f>
        <v>0</v>
      </c>
      <c r="AS10" s="301">
        <f>'シート2-①'!$V$19</f>
        <v>0</v>
      </c>
      <c r="AT10" s="301">
        <f>'シート2-①'!$V$20</f>
        <v>0</v>
      </c>
      <c r="AU10" s="301">
        <f>'シート2-①'!$V$21</f>
        <v>0</v>
      </c>
      <c r="AV10" s="301">
        <f>'シート2-①'!$V$22</f>
        <v>0</v>
      </c>
      <c r="AW10" s="301">
        <f>'シート2-①'!$V$23</f>
        <v>0</v>
      </c>
      <c r="AX10" s="301">
        <f>'シート2-①'!$V$24</f>
        <v>0</v>
      </c>
      <c r="AY10" s="301">
        <f>'シート2-①'!$V$25</f>
        <v>0</v>
      </c>
      <c r="AZ10" s="301">
        <f>'シート2-①'!$V$26</f>
        <v>0</v>
      </c>
      <c r="BA10" s="301">
        <f>'シート2-①'!$V$27</f>
        <v>0</v>
      </c>
      <c r="BB10" s="301">
        <f>'シート2-①'!$V$28</f>
        <v>0</v>
      </c>
      <c r="BC10" s="301">
        <f>'シート2-①'!$V$29</f>
        <v>0</v>
      </c>
      <c r="BD10" s="301">
        <f>'シート2-①'!$V$30</f>
        <v>0</v>
      </c>
      <c r="BE10" s="301">
        <f>'シート2-①'!$V$31</f>
        <v>0</v>
      </c>
      <c r="BF10" s="301">
        <f>'シート2-①'!$Y$19</f>
        <v>0</v>
      </c>
      <c r="BG10" s="301">
        <f>'シート2-①'!$Y$20</f>
        <v>0</v>
      </c>
      <c r="BH10" s="301">
        <f>'シート2-①'!$Y$21</f>
        <v>0</v>
      </c>
      <c r="BI10" s="301">
        <f>'シート2-①'!$Y$22</f>
        <v>0</v>
      </c>
      <c r="BJ10" s="301">
        <f>'シート2-①'!$Y$23</f>
        <v>0</v>
      </c>
      <c r="BK10" s="301">
        <f>'シート2-①'!$Y$24</f>
        <v>0</v>
      </c>
      <c r="BL10" s="301">
        <f>'シート2-①'!$Y$25</f>
        <v>0</v>
      </c>
      <c r="BM10" s="301">
        <f>'シート2-①'!$Y$26</f>
        <v>0</v>
      </c>
      <c r="BN10" s="301">
        <f>'シート2-①'!$Y$27</f>
        <v>0</v>
      </c>
      <c r="BO10" s="301">
        <f>'シート2-①'!$Y$28</f>
        <v>0</v>
      </c>
      <c r="BP10" s="301">
        <f>'シート2-①'!$Y$29</f>
        <v>0</v>
      </c>
      <c r="BQ10" s="301">
        <f>'シート2-①'!$Y$30</f>
        <v>0</v>
      </c>
      <c r="BR10" s="301">
        <f>'シート2-①'!$Y$31</f>
        <v>0</v>
      </c>
    </row>
    <row r="11" spans="1:70" ht="13.5">
      <c r="A11" s="162" t="s">
        <v>334</v>
      </c>
      <c r="B11" s="208">
        <f>IF(ISBLANK(G7),"",G7)</f>
      </c>
      <c r="C11" s="181" t="s">
        <v>262</v>
      </c>
      <c r="D11" s="289" t="s">
        <v>228</v>
      </c>
      <c r="E11" s="164">
        <f>'シート2-②-1'!$E$10</f>
        <v>0</v>
      </c>
      <c r="F11" s="179">
        <f>'シート2-②-1'!$M$10</f>
        <v>0</v>
      </c>
      <c r="G11" s="179">
        <f>'シート2-②-1'!$R$10</f>
        <v>0</v>
      </c>
      <c r="H11" s="164">
        <f>'シート2-②-1'!$E$11</f>
        <v>0</v>
      </c>
      <c r="I11" s="179">
        <f>'シート2-②-1'!$M$11</f>
        <v>0</v>
      </c>
      <c r="J11" s="179">
        <f>'シート2-②-1'!$R$11</f>
        <v>0</v>
      </c>
      <c r="K11" s="180">
        <f>'シート2-②-1'!$E$13</f>
        <v>0</v>
      </c>
      <c r="L11" s="180">
        <f>'シート2-②-1'!$E$14</f>
        <v>0</v>
      </c>
      <c r="M11" s="181">
        <f>'シート2-②-1'!$Y$10</f>
      </c>
      <c r="N11" s="181">
        <f>'シート2-②-1'!$Y$13</f>
      </c>
      <c r="O11" s="167">
        <v>5</v>
      </c>
      <c r="P11" s="161">
        <f>'シート2-②-1'!$P$18</f>
        <v>0</v>
      </c>
      <c r="Q11" s="168">
        <f>'シート2-②-1'!$P$19</f>
        <v>0</v>
      </c>
      <c r="R11" s="168">
        <f>'シート2-②-1'!$P$20</f>
        <v>0</v>
      </c>
      <c r="S11" s="168">
        <f>'シート2-②-1'!$P$21</f>
        <v>0</v>
      </c>
      <c r="T11" s="168">
        <f>'シート2-②-1'!$P$22</f>
        <v>0</v>
      </c>
      <c r="U11" s="168">
        <f>'シート2-②-1'!$P$23</f>
        <v>0</v>
      </c>
      <c r="V11" s="168">
        <f>'シート2-②-1'!$P$24</f>
        <v>0</v>
      </c>
      <c r="W11" s="168">
        <f>'シート2-②-1'!$P$25</f>
        <v>0</v>
      </c>
      <c r="X11" s="168">
        <f>'シート2-②-1'!$P$26</f>
        <v>0</v>
      </c>
      <c r="Y11" s="168">
        <f>'シート2-②-1'!$P$27</f>
        <v>0</v>
      </c>
      <c r="Z11" s="168">
        <f>'シート2-②-1'!$P$28</f>
        <v>0</v>
      </c>
      <c r="AA11" s="168">
        <f>'シート2-②-1'!$P$29</f>
        <v>0</v>
      </c>
      <c r="AB11" s="168">
        <f>'シート2-②-1'!$P$30</f>
        <v>0</v>
      </c>
      <c r="AC11" s="168">
        <f>'シート2-②-1'!$P$31</f>
        <v>0</v>
      </c>
      <c r="AD11" s="161">
        <f>'シート2-②-1'!$S$18</f>
        <v>0</v>
      </c>
      <c r="AE11" s="168">
        <f>'シート2-②-1'!$S$19</f>
        <v>0</v>
      </c>
      <c r="AF11" s="168">
        <f>'シート2-②-1'!$S$20</f>
        <v>0</v>
      </c>
      <c r="AG11" s="168">
        <f>'シート2-②-1'!$S$21</f>
        <v>0</v>
      </c>
      <c r="AH11" s="168">
        <f>'シート2-②-1'!$S$22</f>
        <v>0</v>
      </c>
      <c r="AI11" s="168">
        <f>'シート2-②-1'!$S$23</f>
        <v>0</v>
      </c>
      <c r="AJ11" s="168">
        <f>'シート2-②-1'!$S$24</f>
        <v>0</v>
      </c>
      <c r="AK11" s="168">
        <f>'シート2-②-1'!$S$25</f>
        <v>0</v>
      </c>
      <c r="AL11" s="168">
        <f>'シート2-②-1'!$S$26</f>
        <v>0</v>
      </c>
      <c r="AM11" s="168">
        <f>'シート2-②-1'!$S$27</f>
        <v>0</v>
      </c>
      <c r="AN11" s="168">
        <f>'シート2-②-1'!$S$28</f>
        <v>0</v>
      </c>
      <c r="AO11" s="168">
        <f>'シート2-②-1'!$S$29</f>
        <v>0</v>
      </c>
      <c r="AP11" s="168">
        <f>'シート2-②-1'!$S$30</f>
        <v>0</v>
      </c>
      <c r="AQ11" s="168">
        <f>'シート2-②-1'!$S$31</f>
        <v>0</v>
      </c>
      <c r="AR11" s="161">
        <f>'シート2-②-1'!$V$18</f>
        <v>0</v>
      </c>
      <c r="AS11" s="168">
        <f>'シート2-②-1'!$V$19</f>
        <v>0</v>
      </c>
      <c r="AT11" s="168">
        <f>'シート2-②-1'!$V$20</f>
        <v>0</v>
      </c>
      <c r="AU11" s="168">
        <f>'シート2-②-1'!$V$21</f>
        <v>0</v>
      </c>
      <c r="AV11" s="168">
        <f>'シート2-②-1'!$V$22</f>
        <v>0</v>
      </c>
      <c r="AW11" s="168">
        <f>'シート2-②-1'!$V$23</f>
        <v>0</v>
      </c>
      <c r="AX11" s="168">
        <f>'シート2-②-1'!$V$24</f>
        <v>0</v>
      </c>
      <c r="AY11" s="168">
        <f>'シート2-②-1'!$V$25</f>
        <v>0</v>
      </c>
      <c r="AZ11" s="168">
        <f>'シート2-②-1'!$V$26</f>
        <v>0</v>
      </c>
      <c r="BA11" s="168">
        <f>'シート2-②-1'!$V$27</f>
        <v>0</v>
      </c>
      <c r="BB11" s="168">
        <f>'シート2-②-1'!$V$28</f>
        <v>0</v>
      </c>
      <c r="BC11" s="168">
        <f>'シート2-②-1'!$V$29</f>
        <v>0</v>
      </c>
      <c r="BD11" s="168">
        <f>'シート2-②-1'!$V$30</f>
        <v>0</v>
      </c>
      <c r="BE11" s="168">
        <f>'シート2-②-1'!$V$31</f>
        <v>0</v>
      </c>
      <c r="BF11" s="168">
        <f>'シート2-②-1'!$Y$19</f>
        <v>0</v>
      </c>
      <c r="BG11" s="168">
        <f>'シート2-②-1'!$Y$20</f>
        <v>0</v>
      </c>
      <c r="BH11" s="168">
        <f>'シート2-②-1'!$Y$21</f>
        <v>0</v>
      </c>
      <c r="BI11" s="168">
        <f>'シート2-②-1'!$Y$22</f>
        <v>0</v>
      </c>
      <c r="BJ11" s="168">
        <f>'シート2-②-1'!$Y$23</f>
        <v>0</v>
      </c>
      <c r="BK11" s="168">
        <f>'シート2-②-1'!$Y$24</f>
        <v>0</v>
      </c>
      <c r="BL11" s="168">
        <f>'シート2-②-1'!$Y$25</f>
        <v>0</v>
      </c>
      <c r="BM11" s="168">
        <f>'シート2-②-1'!$Y$26</f>
        <v>0</v>
      </c>
      <c r="BN11" s="168">
        <f>'シート2-②-1'!$Y$27</f>
        <v>0</v>
      </c>
      <c r="BO11" s="168">
        <f>'シート2-②-1'!$Y$28</f>
        <v>0</v>
      </c>
      <c r="BP11" s="168">
        <f>'シート2-②-1'!$Y$29</f>
        <v>0</v>
      </c>
      <c r="BQ11" s="168">
        <f>'シート2-②-1'!$Y$30</f>
        <v>0</v>
      </c>
      <c r="BR11" s="168">
        <f>'シート2-②-1'!$Y$31</f>
        <v>0</v>
      </c>
    </row>
    <row r="12" spans="1:70" ht="13.5">
      <c r="A12" s="162" t="s">
        <v>320</v>
      </c>
      <c r="B12" s="208">
        <f>IF(ISBLANK(G7),"",G7)</f>
      </c>
      <c r="C12" s="181" t="s">
        <v>262</v>
      </c>
      <c r="D12" s="289" t="s">
        <v>229</v>
      </c>
      <c r="E12" s="164">
        <f>'シート2-②-2'!$E$10</f>
        <v>0</v>
      </c>
      <c r="F12" s="179">
        <f>'シート2-②-2'!$M$10</f>
        <v>0</v>
      </c>
      <c r="G12" s="179">
        <f>'シート2-②-2'!$R$10</f>
        <v>0</v>
      </c>
      <c r="H12" s="164">
        <f>'シート2-②-2'!$E$11</f>
        <v>0</v>
      </c>
      <c r="I12" s="179">
        <f>'シート2-②-2'!$M$11</f>
        <v>0</v>
      </c>
      <c r="J12" s="179">
        <f>'シート2-②-2'!$R$11</f>
        <v>0</v>
      </c>
      <c r="K12" s="180">
        <f>'シート2-②-2'!$E$13</f>
        <v>0</v>
      </c>
      <c r="L12" s="180">
        <f>'シート2-②-2'!$E$14</f>
        <v>0</v>
      </c>
      <c r="M12" s="181">
        <f>'シート2-②-2'!$Y$10</f>
      </c>
      <c r="N12" s="181">
        <f>'シート2-②-2'!$Y$13</f>
      </c>
      <c r="O12" s="167">
        <v>5</v>
      </c>
      <c r="P12" s="161">
        <f>'シート2-②-2'!$P$18</f>
        <v>0</v>
      </c>
      <c r="Q12" s="168">
        <f>'シート2-②-2'!$P$19</f>
        <v>0</v>
      </c>
      <c r="R12" s="168">
        <f>'シート2-②-2'!$P$20</f>
        <v>0</v>
      </c>
      <c r="S12" s="168">
        <f>'シート2-②-2'!$P$21</f>
        <v>0</v>
      </c>
      <c r="T12" s="168">
        <f>'シート2-②-2'!$P$22</f>
        <v>0</v>
      </c>
      <c r="U12" s="168">
        <f>'シート2-②-2'!$P$23</f>
        <v>0</v>
      </c>
      <c r="V12" s="168">
        <f>'シート2-②-2'!$P$24</f>
        <v>0</v>
      </c>
      <c r="W12" s="168">
        <f>'シート2-②-2'!$P$25</f>
        <v>0</v>
      </c>
      <c r="X12" s="168">
        <f>'シート2-②-2'!$P$26</f>
        <v>0</v>
      </c>
      <c r="Y12" s="168">
        <f>'シート2-②-2'!$P$27</f>
        <v>0</v>
      </c>
      <c r="Z12" s="168">
        <f>'シート2-②-2'!$P$28</f>
        <v>0</v>
      </c>
      <c r="AA12" s="168">
        <f>'シート2-②-2'!$P$29</f>
        <v>0</v>
      </c>
      <c r="AB12" s="168">
        <f>'シート2-②-2'!$P$30</f>
        <v>0</v>
      </c>
      <c r="AC12" s="168">
        <f>'シート2-②-2'!$P$31</f>
        <v>0</v>
      </c>
      <c r="AD12" s="161">
        <f>'シート2-②-2'!$S$18</f>
        <v>0</v>
      </c>
      <c r="AE12" s="168">
        <f>'シート2-②-2'!$S$19</f>
        <v>0</v>
      </c>
      <c r="AF12" s="168">
        <f>'シート2-②-2'!$S$20</f>
        <v>0</v>
      </c>
      <c r="AG12" s="168">
        <f>'シート2-②-2'!$S$21</f>
        <v>0</v>
      </c>
      <c r="AH12" s="168">
        <f>'シート2-②-2'!$S$22</f>
        <v>0</v>
      </c>
      <c r="AI12" s="168">
        <f>'シート2-②-2'!$S$23</f>
        <v>0</v>
      </c>
      <c r="AJ12" s="168">
        <f>'シート2-②-2'!$S$24</f>
        <v>0</v>
      </c>
      <c r="AK12" s="168">
        <f>'シート2-②-2'!$S$25</f>
        <v>0</v>
      </c>
      <c r="AL12" s="168">
        <f>'シート2-②-2'!$S$26</f>
        <v>0</v>
      </c>
      <c r="AM12" s="168">
        <f>'シート2-②-2'!$S$27</f>
        <v>0</v>
      </c>
      <c r="AN12" s="168">
        <f>'シート2-②-2'!$S$28</f>
        <v>0</v>
      </c>
      <c r="AO12" s="168">
        <f>'シート2-②-2'!$S$29</f>
        <v>0</v>
      </c>
      <c r="AP12" s="168">
        <f>'シート2-②-2'!$S$30</f>
        <v>0</v>
      </c>
      <c r="AQ12" s="168">
        <f>'シート2-②-2'!$S$31</f>
        <v>0</v>
      </c>
      <c r="AR12" s="161">
        <f>'シート2-②-2'!$V$18</f>
        <v>0</v>
      </c>
      <c r="AS12" s="168">
        <f>'シート2-②-2'!$V$19</f>
        <v>0</v>
      </c>
      <c r="AT12" s="168">
        <f>'シート2-②-2'!$V$20</f>
        <v>0</v>
      </c>
      <c r="AU12" s="168">
        <f>'シート2-②-2'!$V$21</f>
        <v>0</v>
      </c>
      <c r="AV12" s="168">
        <f>'シート2-②-2'!$V$22</f>
        <v>0</v>
      </c>
      <c r="AW12" s="168">
        <f>'シート2-②-2'!$V$23</f>
        <v>0</v>
      </c>
      <c r="AX12" s="168">
        <f>'シート2-②-2'!$V$24</f>
        <v>0</v>
      </c>
      <c r="AY12" s="168">
        <f>'シート2-②-2'!$V$25</f>
        <v>0</v>
      </c>
      <c r="AZ12" s="168">
        <f>'シート2-②-2'!$V$26</f>
        <v>0</v>
      </c>
      <c r="BA12" s="168">
        <f>'シート2-②-2'!$V$27</f>
        <v>0</v>
      </c>
      <c r="BB12" s="168">
        <f>'シート2-②-2'!$V$28</f>
        <v>0</v>
      </c>
      <c r="BC12" s="168">
        <f>'シート2-②-2'!$V$29</f>
        <v>0</v>
      </c>
      <c r="BD12" s="168">
        <f>'シート2-②-2'!$V$30</f>
        <v>0</v>
      </c>
      <c r="BE12" s="168">
        <f>'シート2-②-2'!$V$31</f>
        <v>0</v>
      </c>
      <c r="BF12" s="168">
        <f>'シート2-②-2'!$Y$19</f>
        <v>0</v>
      </c>
      <c r="BG12" s="168">
        <f>'シート2-②-2'!$Y$20</f>
        <v>0</v>
      </c>
      <c r="BH12" s="168">
        <f>'シート2-②-2'!$Y$21</f>
        <v>0</v>
      </c>
      <c r="BI12" s="168">
        <f>'シート2-②-2'!$Y$22</f>
        <v>0</v>
      </c>
      <c r="BJ12" s="168">
        <f>'シート2-②-2'!$Y$23</f>
        <v>0</v>
      </c>
      <c r="BK12" s="168">
        <f>'シート2-②-2'!$Y$24</f>
        <v>0</v>
      </c>
      <c r="BL12" s="168">
        <f>'シート2-②-2'!$Y$25</f>
        <v>0</v>
      </c>
      <c r="BM12" s="168">
        <f>'シート2-②-2'!$Y$26</f>
        <v>0</v>
      </c>
      <c r="BN12" s="168">
        <f>'シート2-②-2'!$Y$27</f>
        <v>0</v>
      </c>
      <c r="BO12" s="168">
        <f>'シート2-②-2'!$Y$28</f>
        <v>0</v>
      </c>
      <c r="BP12" s="168">
        <f>'シート2-②-2'!$Y$29</f>
        <v>0</v>
      </c>
      <c r="BQ12" s="168">
        <f>'シート2-②-2'!$Y$30</f>
        <v>0</v>
      </c>
      <c r="BR12" s="168">
        <f>'シート2-②-2'!$Y$31</f>
        <v>0</v>
      </c>
    </row>
    <row r="13" spans="1:70" ht="13.5">
      <c r="A13" s="162" t="s">
        <v>321</v>
      </c>
      <c r="B13" s="208">
        <f>IF(ISBLANK(G7),"",G7)</f>
      </c>
      <c r="C13" s="181" t="s">
        <v>262</v>
      </c>
      <c r="D13" s="289" t="s">
        <v>230</v>
      </c>
      <c r="E13" s="164">
        <f>'シート2-②-3'!$E$10</f>
        <v>0</v>
      </c>
      <c r="F13" s="179">
        <f>'シート2-②-3'!$M$10</f>
        <v>0</v>
      </c>
      <c r="G13" s="179">
        <f>'シート2-②-3'!$R$10</f>
        <v>0</v>
      </c>
      <c r="H13" s="164">
        <f>'シート2-②-3'!$E$11</f>
        <v>0</v>
      </c>
      <c r="I13" s="179">
        <f>'シート2-②-3'!$M$11</f>
        <v>0</v>
      </c>
      <c r="J13" s="179">
        <f>'シート2-②-3'!$R$11</f>
        <v>0</v>
      </c>
      <c r="K13" s="180">
        <f>'シート2-②-3'!$E$13</f>
        <v>0</v>
      </c>
      <c r="L13" s="180">
        <f>'シート2-②-3'!$E$14</f>
        <v>0</v>
      </c>
      <c r="M13" s="181">
        <f>'シート2-②-3'!$Y$10</f>
      </c>
      <c r="N13" s="181">
        <f>'シート2-②-3'!$Y$13</f>
      </c>
      <c r="O13" s="167">
        <v>5</v>
      </c>
      <c r="P13" s="161">
        <f>'シート2-②-3'!$P$18</f>
        <v>0</v>
      </c>
      <c r="Q13" s="168">
        <f>'シート2-②-3'!$P$19</f>
        <v>0</v>
      </c>
      <c r="R13" s="168">
        <f>'シート2-②-3'!$P$20</f>
        <v>0</v>
      </c>
      <c r="S13" s="168">
        <f>'シート2-②-3'!$P$21</f>
        <v>0</v>
      </c>
      <c r="T13" s="168">
        <f>'シート2-②-3'!$P$22</f>
        <v>0</v>
      </c>
      <c r="U13" s="168">
        <f>'シート2-②-3'!$P$23</f>
        <v>0</v>
      </c>
      <c r="V13" s="168">
        <f>'シート2-②-3'!$P$24</f>
        <v>0</v>
      </c>
      <c r="W13" s="168">
        <f>'シート2-②-3'!$P$25</f>
        <v>0</v>
      </c>
      <c r="X13" s="168">
        <f>'シート2-②-3'!$P$26</f>
        <v>0</v>
      </c>
      <c r="Y13" s="168">
        <f>'シート2-②-3'!$P$27</f>
        <v>0</v>
      </c>
      <c r="Z13" s="168">
        <f>'シート2-②-3'!$P$28</f>
        <v>0</v>
      </c>
      <c r="AA13" s="168">
        <f>'シート2-②-3'!$P$29</f>
        <v>0</v>
      </c>
      <c r="AB13" s="168">
        <f>'シート2-②-3'!$P$30</f>
        <v>0</v>
      </c>
      <c r="AC13" s="168">
        <f>'シート2-②-3'!$P$31</f>
        <v>0</v>
      </c>
      <c r="AD13" s="161">
        <f>'シート2-②-3'!$S$18</f>
        <v>0</v>
      </c>
      <c r="AE13" s="168">
        <f>'シート2-②-3'!$S$19</f>
        <v>0</v>
      </c>
      <c r="AF13" s="168">
        <f>'シート2-②-3'!$S$20</f>
        <v>0</v>
      </c>
      <c r="AG13" s="168">
        <f>'シート2-②-3'!$S$21</f>
        <v>0</v>
      </c>
      <c r="AH13" s="168">
        <f>'シート2-②-3'!$S$22</f>
        <v>0</v>
      </c>
      <c r="AI13" s="168">
        <f>'シート2-②-3'!$S$23</f>
        <v>0</v>
      </c>
      <c r="AJ13" s="168">
        <f>'シート2-②-3'!$S$24</f>
        <v>0</v>
      </c>
      <c r="AK13" s="168">
        <f>'シート2-②-3'!$S$25</f>
        <v>0</v>
      </c>
      <c r="AL13" s="168">
        <f>'シート2-②-3'!$S$26</f>
        <v>0</v>
      </c>
      <c r="AM13" s="168">
        <f>'シート2-②-3'!$S$27</f>
        <v>0</v>
      </c>
      <c r="AN13" s="168">
        <f>'シート2-②-3'!$S$28</f>
        <v>0</v>
      </c>
      <c r="AO13" s="168">
        <f>'シート2-②-3'!$S$29</f>
        <v>0</v>
      </c>
      <c r="AP13" s="168">
        <f>'シート2-②-3'!$S$30</f>
        <v>0</v>
      </c>
      <c r="AQ13" s="168">
        <f>'シート2-②-3'!$S$31</f>
        <v>0</v>
      </c>
      <c r="AR13" s="161">
        <f>'シート2-②-3'!$V$18</f>
        <v>0</v>
      </c>
      <c r="AS13" s="168">
        <f>'シート2-②-3'!$V$19</f>
        <v>0</v>
      </c>
      <c r="AT13" s="168">
        <f>'シート2-②-3'!$V$20</f>
        <v>0</v>
      </c>
      <c r="AU13" s="168">
        <f>'シート2-②-3'!$V$21</f>
        <v>0</v>
      </c>
      <c r="AV13" s="168">
        <f>'シート2-②-3'!$V$22</f>
        <v>0</v>
      </c>
      <c r="AW13" s="168">
        <f>'シート2-②-3'!$V$23</f>
        <v>0</v>
      </c>
      <c r="AX13" s="168">
        <f>'シート2-②-3'!$V$24</f>
        <v>0</v>
      </c>
      <c r="AY13" s="168">
        <f>'シート2-②-3'!$V$25</f>
        <v>0</v>
      </c>
      <c r="AZ13" s="168">
        <f>'シート2-②-3'!$V$26</f>
        <v>0</v>
      </c>
      <c r="BA13" s="168">
        <f>'シート2-②-3'!$V$27</f>
        <v>0</v>
      </c>
      <c r="BB13" s="168">
        <f>'シート2-②-3'!$V$28</f>
        <v>0</v>
      </c>
      <c r="BC13" s="168">
        <f>'シート2-②-3'!$V$29</f>
        <v>0</v>
      </c>
      <c r="BD13" s="168">
        <f>'シート2-②-3'!$V$30</f>
        <v>0</v>
      </c>
      <c r="BE13" s="168">
        <f>'シート2-②-3'!$V$31</f>
        <v>0</v>
      </c>
      <c r="BF13" s="168">
        <f>'シート2-②-3'!$Y$19</f>
        <v>0</v>
      </c>
      <c r="BG13" s="168">
        <f>'シート2-②-3'!$Y$20</f>
        <v>0</v>
      </c>
      <c r="BH13" s="168">
        <f>'シート2-②-3'!$Y$21</f>
        <v>0</v>
      </c>
      <c r="BI13" s="168">
        <f>'シート2-②-3'!$Y$22</f>
        <v>0</v>
      </c>
      <c r="BJ13" s="168">
        <f>'シート2-②-3'!$Y$23</f>
        <v>0</v>
      </c>
      <c r="BK13" s="168">
        <f>'シート2-②-3'!$Y$24</f>
        <v>0</v>
      </c>
      <c r="BL13" s="168">
        <f>'シート2-②-3'!$Y$25</f>
        <v>0</v>
      </c>
      <c r="BM13" s="168">
        <f>'シート2-②-3'!$Y$26</f>
        <v>0</v>
      </c>
      <c r="BN13" s="168">
        <f>'シート2-②-3'!$Y$27</f>
        <v>0</v>
      </c>
      <c r="BO13" s="168">
        <f>'シート2-②-3'!$Y$28</f>
        <v>0</v>
      </c>
      <c r="BP13" s="168">
        <f>'シート2-②-3'!$Y$29</f>
        <v>0</v>
      </c>
      <c r="BQ13" s="168">
        <f>'シート2-②-3'!$Y$30</f>
        <v>0</v>
      </c>
      <c r="BR13" s="168">
        <f>'シート2-②-3'!$Y$31</f>
        <v>0</v>
      </c>
    </row>
    <row r="14" spans="1:70" ht="13.5">
      <c r="A14" s="162" t="s">
        <v>322</v>
      </c>
      <c r="B14" s="208">
        <f>IF(ISBLANK(G7),"",G7)</f>
      </c>
      <c r="C14" s="181" t="s">
        <v>262</v>
      </c>
      <c r="D14" s="289" t="s">
        <v>231</v>
      </c>
      <c r="E14" s="164">
        <f>'シート2-②-4'!$E$10</f>
        <v>0</v>
      </c>
      <c r="F14" s="179">
        <f>'シート2-②-4'!$M$10</f>
        <v>0</v>
      </c>
      <c r="G14" s="179">
        <f>'シート2-②-4'!$R$10</f>
        <v>0</v>
      </c>
      <c r="H14" s="164">
        <f>'シート2-②-4'!$E$11</f>
        <v>0</v>
      </c>
      <c r="I14" s="179">
        <f>'シート2-②-4'!$M$11</f>
        <v>0</v>
      </c>
      <c r="J14" s="179">
        <f>'シート2-②-4'!$R$11</f>
        <v>0</v>
      </c>
      <c r="K14" s="180">
        <f>'シート2-②-4'!$E$13</f>
        <v>0</v>
      </c>
      <c r="L14" s="180">
        <f>'シート2-②-4'!$E$14</f>
        <v>0</v>
      </c>
      <c r="M14" s="181">
        <f>'シート2-②-4'!$Y$10</f>
      </c>
      <c r="N14" s="181">
        <f>'シート2-②-4'!$Y$13</f>
      </c>
      <c r="O14" s="167">
        <v>5</v>
      </c>
      <c r="P14" s="161">
        <f>'シート2-②-4'!$P$18</f>
        <v>0</v>
      </c>
      <c r="Q14" s="168">
        <f>'シート2-②-4'!$P$19</f>
        <v>0</v>
      </c>
      <c r="R14" s="168">
        <f>'シート2-②-4'!$P$20</f>
        <v>0</v>
      </c>
      <c r="S14" s="168">
        <f>'シート2-②-4'!$P$21</f>
        <v>0</v>
      </c>
      <c r="T14" s="168">
        <f>'シート2-②-4'!$P$22</f>
        <v>0</v>
      </c>
      <c r="U14" s="168">
        <f>'シート2-②-4'!$P$23</f>
        <v>0</v>
      </c>
      <c r="V14" s="168">
        <f>'シート2-②-4'!$P$24</f>
        <v>0</v>
      </c>
      <c r="W14" s="168">
        <f>'シート2-②-4'!$P$25</f>
        <v>0</v>
      </c>
      <c r="X14" s="168">
        <f>'シート2-②-4'!$P$26</f>
        <v>0</v>
      </c>
      <c r="Y14" s="168">
        <f>'シート2-②-4'!$P$27</f>
        <v>0</v>
      </c>
      <c r="Z14" s="168">
        <f>'シート2-②-4'!$P$28</f>
        <v>0</v>
      </c>
      <c r="AA14" s="168">
        <f>'シート2-②-4'!$P$29</f>
        <v>0</v>
      </c>
      <c r="AB14" s="168">
        <f>'シート2-②-4'!$P$30</f>
        <v>0</v>
      </c>
      <c r="AC14" s="168">
        <f>'シート2-②-4'!$P$31</f>
        <v>0</v>
      </c>
      <c r="AD14" s="161">
        <f>'シート2-②-4'!$S$18</f>
        <v>0</v>
      </c>
      <c r="AE14" s="168">
        <f>'シート2-②-4'!$S$19</f>
        <v>0</v>
      </c>
      <c r="AF14" s="168">
        <f>'シート2-②-4'!$S$20</f>
        <v>0</v>
      </c>
      <c r="AG14" s="168">
        <f>'シート2-②-4'!$S$21</f>
        <v>0</v>
      </c>
      <c r="AH14" s="168">
        <f>'シート2-②-4'!$S$22</f>
        <v>0</v>
      </c>
      <c r="AI14" s="168">
        <f>'シート2-②-4'!$S$23</f>
        <v>0</v>
      </c>
      <c r="AJ14" s="168">
        <f>'シート2-②-4'!$S$24</f>
        <v>0</v>
      </c>
      <c r="AK14" s="168">
        <f>'シート2-②-4'!$S$25</f>
        <v>0</v>
      </c>
      <c r="AL14" s="168">
        <f>'シート2-②-4'!$S$26</f>
        <v>0</v>
      </c>
      <c r="AM14" s="168">
        <f>'シート2-②-4'!$S$27</f>
        <v>0</v>
      </c>
      <c r="AN14" s="168">
        <f>'シート2-②-4'!$S$28</f>
        <v>0</v>
      </c>
      <c r="AO14" s="168">
        <f>'シート2-②-4'!$S$29</f>
        <v>0</v>
      </c>
      <c r="AP14" s="168">
        <f>'シート2-②-4'!$S$30</f>
        <v>0</v>
      </c>
      <c r="AQ14" s="168">
        <f>'シート2-②-4'!$S$31</f>
        <v>0</v>
      </c>
      <c r="AR14" s="161">
        <f>'シート2-②-4'!$V$18</f>
        <v>0</v>
      </c>
      <c r="AS14" s="168">
        <f>'シート2-②-4'!$V$19</f>
        <v>0</v>
      </c>
      <c r="AT14" s="168">
        <f>'シート2-②-4'!$V$20</f>
        <v>0</v>
      </c>
      <c r="AU14" s="168">
        <f>'シート2-②-4'!$V$21</f>
        <v>0</v>
      </c>
      <c r="AV14" s="168">
        <f>'シート2-②-4'!$V$22</f>
        <v>0</v>
      </c>
      <c r="AW14" s="168">
        <f>'シート2-②-4'!$V$23</f>
        <v>0</v>
      </c>
      <c r="AX14" s="168">
        <f>'シート2-②-4'!$V$24</f>
        <v>0</v>
      </c>
      <c r="AY14" s="168">
        <f>'シート2-②-4'!$V$25</f>
        <v>0</v>
      </c>
      <c r="AZ14" s="168">
        <f>'シート2-②-4'!$V$26</f>
        <v>0</v>
      </c>
      <c r="BA14" s="168">
        <f>'シート2-②-4'!$V$27</f>
        <v>0</v>
      </c>
      <c r="BB14" s="168">
        <f>'シート2-②-4'!$V$28</f>
        <v>0</v>
      </c>
      <c r="BC14" s="168">
        <f>'シート2-②-4'!$V$29</f>
        <v>0</v>
      </c>
      <c r="BD14" s="168">
        <f>'シート2-②-4'!$V$30</f>
        <v>0</v>
      </c>
      <c r="BE14" s="168">
        <f>'シート2-②-4'!$V$31</f>
        <v>0</v>
      </c>
      <c r="BF14" s="168">
        <f>'シート2-②-4'!$Y$19</f>
        <v>0</v>
      </c>
      <c r="BG14" s="168">
        <f>'シート2-②-4'!$Y$20</f>
        <v>0</v>
      </c>
      <c r="BH14" s="168">
        <f>'シート2-②-4'!$Y$21</f>
        <v>0</v>
      </c>
      <c r="BI14" s="168">
        <f>'シート2-②-4'!$Y$22</f>
        <v>0</v>
      </c>
      <c r="BJ14" s="168">
        <f>'シート2-②-4'!$Y$23</f>
        <v>0</v>
      </c>
      <c r="BK14" s="168">
        <f>'シート2-②-4'!$Y$24</f>
        <v>0</v>
      </c>
      <c r="BL14" s="168">
        <f>'シート2-②-4'!$Y$25</f>
        <v>0</v>
      </c>
      <c r="BM14" s="168">
        <f>'シート2-②-4'!$Y$26</f>
        <v>0</v>
      </c>
      <c r="BN14" s="168">
        <f>'シート2-②-4'!$Y$27</f>
        <v>0</v>
      </c>
      <c r="BO14" s="168">
        <f>'シート2-②-4'!$Y$28</f>
        <v>0</v>
      </c>
      <c r="BP14" s="168">
        <f>'シート2-②-4'!$Y$29</f>
        <v>0</v>
      </c>
      <c r="BQ14" s="168">
        <f>'シート2-②-4'!$Y$30</f>
        <v>0</v>
      </c>
      <c r="BR14" s="168">
        <f>'シート2-②-4'!$Y$31</f>
        <v>0</v>
      </c>
    </row>
    <row r="15" spans="1:70" ht="13.5">
      <c r="A15" s="162" t="s">
        <v>323</v>
      </c>
      <c r="B15" s="208">
        <f>IF(ISBLANK(G7),"",G7)</f>
      </c>
      <c r="C15" s="181" t="s">
        <v>262</v>
      </c>
      <c r="D15" s="289" t="s">
        <v>232</v>
      </c>
      <c r="E15" s="164">
        <f>'シート2-②-5'!$E$10</f>
        <v>0</v>
      </c>
      <c r="F15" s="179">
        <f>'シート2-②-5'!$M$10</f>
        <v>0</v>
      </c>
      <c r="G15" s="179">
        <f>'シート2-②-5'!$R$10</f>
        <v>0</v>
      </c>
      <c r="H15" s="164">
        <f>'シート2-②-5'!$E$11</f>
        <v>0</v>
      </c>
      <c r="I15" s="179">
        <f>'シート2-②-5'!$M$11</f>
        <v>0</v>
      </c>
      <c r="J15" s="179">
        <f>'シート2-②-5'!$R$11</f>
        <v>0</v>
      </c>
      <c r="K15" s="180">
        <f>'シート2-②-5'!$E$13</f>
        <v>0</v>
      </c>
      <c r="L15" s="180">
        <f>'シート2-②-5'!$E$14</f>
        <v>0</v>
      </c>
      <c r="M15" s="181">
        <f>'シート2-②-5'!$Y$10</f>
      </c>
      <c r="N15" s="181">
        <f>'シート2-②-5'!$Y$13</f>
      </c>
      <c r="O15" s="167">
        <v>5</v>
      </c>
      <c r="P15" s="161">
        <f>'シート2-②-5'!$P$18</f>
        <v>0</v>
      </c>
      <c r="Q15" s="168">
        <f>'シート2-②-5'!$P$19</f>
        <v>0</v>
      </c>
      <c r="R15" s="168">
        <f>'シート2-②-5'!$P$20</f>
        <v>0</v>
      </c>
      <c r="S15" s="168">
        <f>'シート2-②-5'!$P$21</f>
        <v>0</v>
      </c>
      <c r="T15" s="168">
        <f>'シート2-②-5'!$P$22</f>
        <v>0</v>
      </c>
      <c r="U15" s="168">
        <f>'シート2-②-5'!$P$23</f>
        <v>0</v>
      </c>
      <c r="V15" s="168">
        <f>'シート2-②-5'!$P$24</f>
        <v>0</v>
      </c>
      <c r="W15" s="168">
        <f>'シート2-②-5'!$P$25</f>
        <v>0</v>
      </c>
      <c r="X15" s="168">
        <f>'シート2-②-5'!$P$26</f>
        <v>0</v>
      </c>
      <c r="Y15" s="168">
        <f>'シート2-②-5'!$P$27</f>
        <v>0</v>
      </c>
      <c r="Z15" s="168">
        <f>'シート2-②-5'!$P$28</f>
        <v>0</v>
      </c>
      <c r="AA15" s="168">
        <f>'シート2-②-5'!$P$29</f>
        <v>0</v>
      </c>
      <c r="AB15" s="168">
        <f>'シート2-②-5'!$P$30</f>
        <v>0</v>
      </c>
      <c r="AC15" s="168">
        <f>'シート2-②-5'!$P$31</f>
        <v>0</v>
      </c>
      <c r="AD15" s="161">
        <f>'シート2-②-5'!$S$18</f>
        <v>0</v>
      </c>
      <c r="AE15" s="168">
        <f>'シート2-②-5'!$S$19</f>
        <v>0</v>
      </c>
      <c r="AF15" s="168">
        <f>'シート2-②-5'!$S$20</f>
        <v>0</v>
      </c>
      <c r="AG15" s="168">
        <f>'シート2-②-5'!$S$21</f>
        <v>0</v>
      </c>
      <c r="AH15" s="168">
        <f>'シート2-②-5'!$S$22</f>
        <v>0</v>
      </c>
      <c r="AI15" s="168">
        <f>'シート2-②-5'!$S$23</f>
        <v>0</v>
      </c>
      <c r="AJ15" s="168">
        <f>'シート2-②-5'!$S$24</f>
        <v>0</v>
      </c>
      <c r="AK15" s="168">
        <f>'シート2-②-5'!$S$25</f>
        <v>0</v>
      </c>
      <c r="AL15" s="168">
        <f>'シート2-②-5'!$S$26</f>
        <v>0</v>
      </c>
      <c r="AM15" s="168">
        <f>'シート2-②-5'!$S$27</f>
        <v>0</v>
      </c>
      <c r="AN15" s="168">
        <f>'シート2-②-5'!$S$28</f>
        <v>0</v>
      </c>
      <c r="AO15" s="168">
        <f>'シート2-②-5'!$S$29</f>
        <v>0</v>
      </c>
      <c r="AP15" s="168">
        <f>'シート2-②-5'!$S$30</f>
        <v>0</v>
      </c>
      <c r="AQ15" s="168">
        <f>'シート2-②-5'!$S$31</f>
        <v>0</v>
      </c>
      <c r="AR15" s="161">
        <f>'シート2-②-5'!$V$18</f>
        <v>0</v>
      </c>
      <c r="AS15" s="168">
        <f>'シート2-②-5'!$V$19</f>
        <v>0</v>
      </c>
      <c r="AT15" s="168">
        <f>'シート2-②-5'!$V$20</f>
        <v>0</v>
      </c>
      <c r="AU15" s="168">
        <f>'シート2-②-5'!$V$21</f>
        <v>0</v>
      </c>
      <c r="AV15" s="168">
        <f>'シート2-②-5'!$V$22</f>
        <v>0</v>
      </c>
      <c r="AW15" s="168">
        <f>'シート2-②-5'!$V$23</f>
        <v>0</v>
      </c>
      <c r="AX15" s="168">
        <f>'シート2-②-5'!$V$24</f>
        <v>0</v>
      </c>
      <c r="AY15" s="168">
        <f>'シート2-②-5'!$V$25</f>
        <v>0</v>
      </c>
      <c r="AZ15" s="168">
        <f>'シート2-②-5'!$V$26</f>
        <v>0</v>
      </c>
      <c r="BA15" s="168">
        <f>'シート2-②-5'!$V$27</f>
        <v>0</v>
      </c>
      <c r="BB15" s="168">
        <f>'シート2-②-5'!$V$28</f>
        <v>0</v>
      </c>
      <c r="BC15" s="168">
        <f>'シート2-②-5'!$V$29</f>
        <v>0</v>
      </c>
      <c r="BD15" s="168">
        <f>'シート2-②-5'!$V$30</f>
        <v>0</v>
      </c>
      <c r="BE15" s="168">
        <f>'シート2-②-5'!$V$31</f>
        <v>0</v>
      </c>
      <c r="BF15" s="168">
        <f>'シート2-②-5'!$Y$19</f>
        <v>0</v>
      </c>
      <c r="BG15" s="168">
        <f>'シート2-②-5'!$Y$20</f>
        <v>0</v>
      </c>
      <c r="BH15" s="168">
        <f>'シート2-②-5'!$Y$21</f>
        <v>0</v>
      </c>
      <c r="BI15" s="168">
        <f>'シート2-②-5'!$Y$22</f>
        <v>0</v>
      </c>
      <c r="BJ15" s="168">
        <f>'シート2-②-5'!$Y$23</f>
        <v>0</v>
      </c>
      <c r="BK15" s="168">
        <f>'シート2-②-5'!$Y$24</f>
        <v>0</v>
      </c>
      <c r="BL15" s="168">
        <f>'シート2-②-5'!$Y$25</f>
        <v>0</v>
      </c>
      <c r="BM15" s="168">
        <f>'シート2-②-5'!$Y$26</f>
        <v>0</v>
      </c>
      <c r="BN15" s="168">
        <f>'シート2-②-5'!$Y$27</f>
        <v>0</v>
      </c>
      <c r="BO15" s="168">
        <f>'シート2-②-5'!$Y$28</f>
        <v>0</v>
      </c>
      <c r="BP15" s="168">
        <f>'シート2-②-5'!$Y$29</f>
        <v>0</v>
      </c>
      <c r="BQ15" s="168">
        <f>'シート2-②-5'!$Y$30</f>
        <v>0</v>
      </c>
      <c r="BR15" s="168">
        <f>'シート2-②-5'!$Y$31</f>
        <v>0</v>
      </c>
    </row>
    <row r="16" spans="1:70" ht="13.5">
      <c r="A16" s="162" t="s">
        <v>324</v>
      </c>
      <c r="B16" s="208">
        <f>IF(ISBLANK(G7),"",G7)</f>
      </c>
      <c r="C16" s="181" t="s">
        <v>262</v>
      </c>
      <c r="D16" s="289" t="s">
        <v>233</v>
      </c>
      <c r="E16" s="164">
        <f>'シート2-②-6'!$E$10</f>
        <v>0</v>
      </c>
      <c r="F16" s="179">
        <f>'シート2-②-6'!$M$10</f>
        <v>0</v>
      </c>
      <c r="G16" s="179">
        <f>'シート2-②-6'!$R$10</f>
        <v>0</v>
      </c>
      <c r="H16" s="164">
        <f>'シート2-②-6'!$E$11</f>
        <v>0</v>
      </c>
      <c r="I16" s="179">
        <f>'シート2-②-6'!$M$11</f>
        <v>0</v>
      </c>
      <c r="J16" s="179">
        <f>'シート2-②-6'!$R$11</f>
        <v>0</v>
      </c>
      <c r="K16" s="180">
        <f>'シート2-②-6'!$E$13</f>
        <v>0</v>
      </c>
      <c r="L16" s="180">
        <f>'シート2-②-6'!$E$14</f>
        <v>0</v>
      </c>
      <c r="M16" s="181">
        <f>'シート2-②-6'!$Y$10</f>
      </c>
      <c r="N16" s="181">
        <f>'シート2-②-6'!$Y$13</f>
      </c>
      <c r="O16" s="167">
        <v>5</v>
      </c>
      <c r="P16" s="161">
        <f>'シート2-②-6'!$P$18</f>
        <v>0</v>
      </c>
      <c r="Q16" s="168">
        <f>'シート2-②-6'!$P$19</f>
        <v>0</v>
      </c>
      <c r="R16" s="168">
        <f>'シート2-②-6'!$P$20</f>
        <v>0</v>
      </c>
      <c r="S16" s="168">
        <f>'シート2-②-6'!$P$21</f>
        <v>0</v>
      </c>
      <c r="T16" s="168">
        <f>'シート2-②-6'!$P$22</f>
        <v>0</v>
      </c>
      <c r="U16" s="168">
        <f>'シート2-②-6'!$P$23</f>
        <v>0</v>
      </c>
      <c r="V16" s="168">
        <f>'シート2-②-6'!$P$24</f>
        <v>0</v>
      </c>
      <c r="W16" s="168">
        <f>'シート2-②-6'!$P$25</f>
        <v>0</v>
      </c>
      <c r="X16" s="168">
        <f>'シート2-②-6'!$P$26</f>
        <v>0</v>
      </c>
      <c r="Y16" s="168">
        <f>'シート2-②-6'!$P$27</f>
        <v>0</v>
      </c>
      <c r="Z16" s="168">
        <f>'シート2-②-6'!$P$28</f>
        <v>0</v>
      </c>
      <c r="AA16" s="168">
        <f>'シート2-②-6'!$P$29</f>
        <v>0</v>
      </c>
      <c r="AB16" s="168">
        <f>'シート2-②-6'!$P$30</f>
        <v>0</v>
      </c>
      <c r="AC16" s="168">
        <f>'シート2-②-6'!$P$31</f>
        <v>0</v>
      </c>
      <c r="AD16" s="161">
        <f>'シート2-②-6'!$S$18</f>
        <v>0</v>
      </c>
      <c r="AE16" s="168">
        <f>'シート2-②-6'!$S$19</f>
        <v>0</v>
      </c>
      <c r="AF16" s="168">
        <f>'シート2-②-6'!$S$20</f>
        <v>0</v>
      </c>
      <c r="AG16" s="168">
        <f>'シート2-②-6'!$S$21</f>
        <v>0</v>
      </c>
      <c r="AH16" s="168">
        <f>'シート2-②-6'!$S$22</f>
        <v>0</v>
      </c>
      <c r="AI16" s="168">
        <f>'シート2-②-6'!$S$23</f>
        <v>0</v>
      </c>
      <c r="AJ16" s="168">
        <f>'シート2-②-6'!$S$24</f>
        <v>0</v>
      </c>
      <c r="AK16" s="168">
        <f>'シート2-②-6'!$S$25</f>
        <v>0</v>
      </c>
      <c r="AL16" s="168">
        <f>'シート2-②-6'!$S$26</f>
        <v>0</v>
      </c>
      <c r="AM16" s="168">
        <f>'シート2-②-6'!$S$27</f>
        <v>0</v>
      </c>
      <c r="AN16" s="168">
        <f>'シート2-②-6'!$S$28</f>
        <v>0</v>
      </c>
      <c r="AO16" s="168">
        <f>'シート2-②-6'!$S$29</f>
        <v>0</v>
      </c>
      <c r="AP16" s="168">
        <f>'シート2-②-6'!$S$30</f>
        <v>0</v>
      </c>
      <c r="AQ16" s="168">
        <f>'シート2-②-6'!$S$31</f>
        <v>0</v>
      </c>
      <c r="AR16" s="161">
        <f>'シート2-②-6'!$V$18</f>
        <v>0</v>
      </c>
      <c r="AS16" s="168">
        <f>'シート2-②-6'!$V$19</f>
        <v>0</v>
      </c>
      <c r="AT16" s="168">
        <f>'シート2-②-6'!$V$20</f>
        <v>0</v>
      </c>
      <c r="AU16" s="168">
        <f>'シート2-②-6'!$V$21</f>
        <v>0</v>
      </c>
      <c r="AV16" s="168">
        <f>'シート2-②-6'!$V$22</f>
        <v>0</v>
      </c>
      <c r="AW16" s="168">
        <f>'シート2-②-6'!$V$23</f>
        <v>0</v>
      </c>
      <c r="AX16" s="168">
        <f>'シート2-②-6'!$V$24</f>
        <v>0</v>
      </c>
      <c r="AY16" s="168">
        <f>'シート2-②-6'!$V$25</f>
        <v>0</v>
      </c>
      <c r="AZ16" s="168">
        <f>'シート2-②-6'!$V$26</f>
        <v>0</v>
      </c>
      <c r="BA16" s="168">
        <f>'シート2-②-6'!$V$27</f>
        <v>0</v>
      </c>
      <c r="BB16" s="168">
        <f>'シート2-②-6'!$V$28</f>
        <v>0</v>
      </c>
      <c r="BC16" s="168">
        <f>'シート2-②-6'!$V$29</f>
        <v>0</v>
      </c>
      <c r="BD16" s="168">
        <f>'シート2-②-6'!$V$30</f>
        <v>0</v>
      </c>
      <c r="BE16" s="168">
        <f>'シート2-②-6'!$V$31</f>
        <v>0</v>
      </c>
      <c r="BF16" s="168">
        <f>'シート2-②-6'!$Y$19</f>
        <v>0</v>
      </c>
      <c r="BG16" s="168">
        <f>'シート2-②-6'!$Y$20</f>
        <v>0</v>
      </c>
      <c r="BH16" s="168">
        <f>'シート2-②-6'!$Y$21</f>
        <v>0</v>
      </c>
      <c r="BI16" s="168">
        <f>'シート2-②-6'!$Y$22</f>
        <v>0</v>
      </c>
      <c r="BJ16" s="168">
        <f>'シート2-②-6'!$Y$23</f>
        <v>0</v>
      </c>
      <c r="BK16" s="168">
        <f>'シート2-②-6'!$Y$24</f>
        <v>0</v>
      </c>
      <c r="BL16" s="168">
        <f>'シート2-②-6'!$Y$25</f>
        <v>0</v>
      </c>
      <c r="BM16" s="168">
        <f>'シート2-②-6'!$Y$26</f>
        <v>0</v>
      </c>
      <c r="BN16" s="168">
        <f>'シート2-②-6'!$Y$27</f>
        <v>0</v>
      </c>
      <c r="BO16" s="168">
        <f>'シート2-②-6'!$Y$28</f>
        <v>0</v>
      </c>
      <c r="BP16" s="168">
        <f>'シート2-②-6'!$Y$29</f>
        <v>0</v>
      </c>
      <c r="BQ16" s="168">
        <f>'シート2-②-6'!$Y$30</f>
        <v>0</v>
      </c>
      <c r="BR16" s="168">
        <f>'シート2-②-6'!$Y$31</f>
        <v>0</v>
      </c>
    </row>
    <row r="17" spans="1:70" ht="13.5">
      <c r="A17" s="162" t="s">
        <v>325</v>
      </c>
      <c r="B17" s="208">
        <f>IF(ISBLANK(G7),"",G7)</f>
      </c>
      <c r="C17" s="181" t="s">
        <v>262</v>
      </c>
      <c r="D17" s="289" t="s">
        <v>234</v>
      </c>
      <c r="E17" s="164">
        <f>'シート2-②-7'!$E$10</f>
        <v>0</v>
      </c>
      <c r="F17" s="179">
        <f>'シート2-②-7'!$M$10</f>
        <v>0</v>
      </c>
      <c r="G17" s="179">
        <f>'シート2-②-7'!$R$10</f>
        <v>0</v>
      </c>
      <c r="H17" s="164">
        <f>'シート2-②-7'!$E$11</f>
        <v>0</v>
      </c>
      <c r="I17" s="179">
        <f>'シート2-②-7'!$M$11</f>
        <v>0</v>
      </c>
      <c r="J17" s="179">
        <f>'シート2-②-7'!$R$11</f>
        <v>0</v>
      </c>
      <c r="K17" s="180">
        <f>'シート2-②-7'!$E$13</f>
        <v>0</v>
      </c>
      <c r="L17" s="180">
        <f>'シート2-②-7'!$E$14</f>
        <v>0</v>
      </c>
      <c r="M17" s="181">
        <f>'シート2-②-7'!$Y$10</f>
      </c>
      <c r="N17" s="181">
        <f>'シート2-②-7'!$Y$13</f>
      </c>
      <c r="O17" s="167">
        <v>5</v>
      </c>
      <c r="P17" s="161">
        <f>'シート2-②-7'!$P$18</f>
        <v>0</v>
      </c>
      <c r="Q17" s="168">
        <f>'シート2-②-7'!$P$19</f>
        <v>0</v>
      </c>
      <c r="R17" s="168">
        <f>'シート2-②-7'!$P$20</f>
        <v>0</v>
      </c>
      <c r="S17" s="168">
        <f>'シート2-②-7'!$P$21</f>
        <v>0</v>
      </c>
      <c r="T17" s="168">
        <f>'シート2-②-7'!$P$22</f>
        <v>0</v>
      </c>
      <c r="U17" s="168">
        <f>'シート2-②-7'!$P$23</f>
        <v>0</v>
      </c>
      <c r="V17" s="168">
        <f>'シート2-②-7'!$P$24</f>
        <v>0</v>
      </c>
      <c r="W17" s="168">
        <f>'シート2-②-7'!$P$25</f>
        <v>0</v>
      </c>
      <c r="X17" s="168">
        <f>'シート2-②-7'!$P$26</f>
        <v>0</v>
      </c>
      <c r="Y17" s="168">
        <f>'シート2-②-7'!$P$27</f>
        <v>0</v>
      </c>
      <c r="Z17" s="168">
        <f>'シート2-②-7'!$P$28</f>
        <v>0</v>
      </c>
      <c r="AA17" s="168">
        <f>'シート2-②-7'!$P$29</f>
        <v>0</v>
      </c>
      <c r="AB17" s="168">
        <f>'シート2-②-7'!$P$30</f>
        <v>0</v>
      </c>
      <c r="AC17" s="168">
        <f>'シート2-②-7'!$P$31</f>
        <v>0</v>
      </c>
      <c r="AD17" s="161">
        <f>'シート2-②-7'!$S$18</f>
        <v>0</v>
      </c>
      <c r="AE17" s="168">
        <f>'シート2-②-7'!$S$19</f>
        <v>0</v>
      </c>
      <c r="AF17" s="168">
        <f>'シート2-②-7'!$S$20</f>
        <v>0</v>
      </c>
      <c r="AG17" s="168">
        <f>'シート2-②-7'!$S$21</f>
        <v>0</v>
      </c>
      <c r="AH17" s="168">
        <f>'シート2-②-7'!$S$22</f>
        <v>0</v>
      </c>
      <c r="AI17" s="168">
        <f>'シート2-②-7'!$S$23</f>
        <v>0</v>
      </c>
      <c r="AJ17" s="168">
        <f>'シート2-②-7'!$S$24</f>
        <v>0</v>
      </c>
      <c r="AK17" s="168">
        <f>'シート2-②-7'!$S$25</f>
        <v>0</v>
      </c>
      <c r="AL17" s="168">
        <f>'シート2-②-7'!$S$26</f>
        <v>0</v>
      </c>
      <c r="AM17" s="168">
        <f>'シート2-②-7'!$S$27</f>
        <v>0</v>
      </c>
      <c r="AN17" s="168">
        <f>'シート2-②-7'!$S$28</f>
        <v>0</v>
      </c>
      <c r="AO17" s="168">
        <f>'シート2-②-7'!$S$29</f>
        <v>0</v>
      </c>
      <c r="AP17" s="168">
        <f>'シート2-②-7'!$S$30</f>
        <v>0</v>
      </c>
      <c r="AQ17" s="168">
        <f>'シート2-②-7'!$S$31</f>
        <v>0</v>
      </c>
      <c r="AR17" s="161">
        <f>'シート2-②-7'!$V$18</f>
        <v>0</v>
      </c>
      <c r="AS17" s="168">
        <f>'シート2-②-7'!$V$19</f>
        <v>0</v>
      </c>
      <c r="AT17" s="168">
        <f>'シート2-②-7'!$V$20</f>
        <v>0</v>
      </c>
      <c r="AU17" s="168">
        <f>'シート2-②-7'!$V$21</f>
        <v>0</v>
      </c>
      <c r="AV17" s="168">
        <f>'シート2-②-7'!$V$22</f>
        <v>0</v>
      </c>
      <c r="AW17" s="168">
        <f>'シート2-②-7'!$V$23</f>
        <v>0</v>
      </c>
      <c r="AX17" s="168">
        <f>'シート2-②-7'!$V$24</f>
        <v>0</v>
      </c>
      <c r="AY17" s="168">
        <f>'シート2-②-7'!$V$25</f>
        <v>0</v>
      </c>
      <c r="AZ17" s="168">
        <f>'シート2-②-7'!$V$26</f>
        <v>0</v>
      </c>
      <c r="BA17" s="168">
        <f>'シート2-②-7'!$V$27</f>
        <v>0</v>
      </c>
      <c r="BB17" s="168">
        <f>'シート2-②-7'!$V$28</f>
        <v>0</v>
      </c>
      <c r="BC17" s="168">
        <f>'シート2-②-7'!$V$29</f>
        <v>0</v>
      </c>
      <c r="BD17" s="168">
        <f>'シート2-②-7'!$V$30</f>
        <v>0</v>
      </c>
      <c r="BE17" s="168">
        <f>'シート2-②-7'!$V$31</f>
        <v>0</v>
      </c>
      <c r="BF17" s="168">
        <f>'シート2-②-7'!$Y$19</f>
        <v>0</v>
      </c>
      <c r="BG17" s="168">
        <f>'シート2-②-7'!$Y$20</f>
        <v>0</v>
      </c>
      <c r="BH17" s="168">
        <f>'シート2-②-7'!$Y$21</f>
        <v>0</v>
      </c>
      <c r="BI17" s="168">
        <f>'シート2-②-7'!$Y$22</f>
        <v>0</v>
      </c>
      <c r="BJ17" s="168">
        <f>'シート2-②-7'!$Y$23</f>
        <v>0</v>
      </c>
      <c r="BK17" s="168">
        <f>'シート2-②-7'!$Y$24</f>
        <v>0</v>
      </c>
      <c r="BL17" s="168">
        <f>'シート2-②-7'!$Y$25</f>
        <v>0</v>
      </c>
      <c r="BM17" s="168">
        <f>'シート2-②-7'!$Y$26</f>
        <v>0</v>
      </c>
      <c r="BN17" s="168">
        <f>'シート2-②-7'!$Y$27</f>
        <v>0</v>
      </c>
      <c r="BO17" s="168">
        <f>'シート2-②-7'!$Y$28</f>
        <v>0</v>
      </c>
      <c r="BP17" s="168">
        <f>'シート2-②-7'!$Y$29</f>
        <v>0</v>
      </c>
      <c r="BQ17" s="168">
        <f>'シート2-②-7'!$Y$30</f>
        <v>0</v>
      </c>
      <c r="BR17" s="168">
        <f>'シート2-②-7'!$Y$31</f>
        <v>0</v>
      </c>
    </row>
    <row r="18" spans="1:70" ht="13.5">
      <c r="A18" s="162"/>
      <c r="B18" s="208"/>
      <c r="C18" s="163"/>
      <c r="D18" s="163"/>
      <c r="E18" s="164"/>
      <c r="F18" s="165"/>
      <c r="G18" s="165"/>
      <c r="H18" s="164"/>
      <c r="I18" s="165"/>
      <c r="J18" s="165"/>
      <c r="K18" s="166"/>
      <c r="L18" s="166"/>
      <c r="M18" s="163"/>
      <c r="N18" s="163"/>
      <c r="O18" s="167"/>
      <c r="P18" s="161"/>
      <c r="Q18" s="168"/>
      <c r="R18" s="168"/>
      <c r="S18" s="168"/>
      <c r="T18" s="168"/>
      <c r="U18" s="168"/>
      <c r="V18" s="168"/>
      <c r="W18" s="168"/>
      <c r="X18" s="168"/>
      <c r="Y18" s="168"/>
      <c r="Z18" s="163"/>
      <c r="AA18" s="163"/>
      <c r="AB18" s="163"/>
      <c r="AC18" s="163"/>
      <c r="AD18" s="161"/>
      <c r="AE18" s="168"/>
      <c r="AF18" s="168"/>
      <c r="AG18" s="168"/>
      <c r="AH18" s="168"/>
      <c r="AI18" s="168"/>
      <c r="AJ18" s="168"/>
      <c r="AK18" s="168"/>
      <c r="AL18" s="168"/>
      <c r="AM18" s="168"/>
      <c r="AN18" s="163"/>
      <c r="AO18" s="163"/>
      <c r="AP18" s="163"/>
      <c r="AQ18" s="163"/>
      <c r="AR18" s="161"/>
      <c r="AS18" s="168"/>
      <c r="AT18" s="168"/>
      <c r="AU18" s="168"/>
      <c r="AV18" s="168"/>
      <c r="AW18" s="168"/>
      <c r="AX18" s="168"/>
      <c r="AY18" s="168"/>
      <c r="AZ18" s="168"/>
      <c r="BA18" s="168"/>
      <c r="BB18" s="163"/>
      <c r="BC18" s="163"/>
      <c r="BD18" s="163"/>
      <c r="BE18" s="163"/>
      <c r="BF18" s="168"/>
      <c r="BG18" s="168"/>
      <c r="BH18" s="168"/>
      <c r="BI18" s="168"/>
      <c r="BJ18" s="168"/>
      <c r="BK18" s="168"/>
      <c r="BL18" s="168"/>
      <c r="BM18" s="168"/>
      <c r="BN18" s="168"/>
      <c r="BO18" s="163"/>
      <c r="BP18" s="163"/>
      <c r="BQ18" s="163"/>
      <c r="BR18" s="169"/>
    </row>
    <row r="19" spans="1:70" s="176" customFormat="1" ht="13.5">
      <c r="A19" s="170"/>
      <c r="B19" s="209"/>
      <c r="C19" s="171"/>
      <c r="D19" s="171"/>
      <c r="E19" s="172"/>
      <c r="F19" s="173"/>
      <c r="G19" s="173"/>
      <c r="H19" s="172"/>
      <c r="I19" s="173"/>
      <c r="J19" s="173"/>
      <c r="K19" s="73"/>
      <c r="L19" s="73"/>
      <c r="M19" s="171"/>
      <c r="N19" s="171"/>
      <c r="O19" s="174"/>
      <c r="P19" s="175"/>
      <c r="Q19" s="72"/>
      <c r="R19" s="72"/>
      <c r="S19" s="72"/>
      <c r="T19" s="72"/>
      <c r="U19" s="72"/>
      <c r="V19" s="72"/>
      <c r="W19" s="72"/>
      <c r="X19" s="72"/>
      <c r="Y19" s="72"/>
      <c r="Z19" s="72"/>
      <c r="AA19" s="72"/>
      <c r="AB19" s="72"/>
      <c r="AC19" s="72"/>
      <c r="AD19" s="175"/>
      <c r="AE19" s="72"/>
      <c r="AF19" s="72"/>
      <c r="AG19" s="72"/>
      <c r="AH19" s="72"/>
      <c r="AI19" s="72"/>
      <c r="AJ19" s="72"/>
      <c r="AK19" s="72"/>
      <c r="AL19" s="72"/>
      <c r="AM19" s="72"/>
      <c r="AN19" s="72"/>
      <c r="AO19" s="72"/>
      <c r="AP19" s="72"/>
      <c r="AQ19" s="72"/>
      <c r="AR19" s="175"/>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4"/>
    </row>
    <row r="20" spans="5:95" ht="13.5">
      <c r="E20" s="58"/>
      <c r="F20" s="59"/>
      <c r="G20" s="59"/>
      <c r="H20" s="58"/>
      <c r="I20" s="60"/>
      <c r="J20" s="60"/>
      <c r="K20" s="61"/>
      <c r="L20" s="61"/>
      <c r="M20" s="62"/>
      <c r="N20" s="62"/>
      <c r="O20" s="63"/>
      <c r="P20" s="63"/>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5"/>
      <c r="BQ20" s="64"/>
      <c r="BR20" s="64"/>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row>
    <row r="22" spans="1:7" ht="18.75">
      <c r="A22" s="53" t="s">
        <v>141</v>
      </c>
      <c r="B22" s="53"/>
      <c r="F22" s="206" t="s">
        <v>211</v>
      </c>
      <c r="G22" s="210"/>
    </row>
    <row r="23" spans="1:18" s="35" customFormat="1" ht="13.5">
      <c r="A23" s="40"/>
      <c r="B23" s="203"/>
      <c r="C23" s="618" t="s">
        <v>71</v>
      </c>
      <c r="D23" s="619"/>
      <c r="E23" s="619"/>
      <c r="F23" s="619"/>
      <c r="G23" s="619"/>
      <c r="H23" s="619"/>
      <c r="I23" s="619"/>
      <c r="J23" s="619"/>
      <c r="K23" s="619"/>
      <c r="L23" s="619"/>
      <c r="M23" s="619"/>
      <c r="N23" s="625"/>
      <c r="O23" s="624" t="s">
        <v>123</v>
      </c>
      <c r="P23" s="621"/>
      <c r="Q23" s="621"/>
      <c r="R23" s="623"/>
    </row>
    <row r="24" spans="1:18" ht="27">
      <c r="A24" s="42" t="s">
        <v>18</v>
      </c>
      <c r="B24" s="205" t="s">
        <v>211</v>
      </c>
      <c r="C24" s="43" t="s">
        <v>23</v>
      </c>
      <c r="D24" s="44" t="s">
        <v>253</v>
      </c>
      <c r="E24" s="44" t="s">
        <v>105</v>
      </c>
      <c r="F24" s="45" t="s">
        <v>107</v>
      </c>
      <c r="G24" s="45" t="s">
        <v>108</v>
      </c>
      <c r="H24" s="44" t="s">
        <v>106</v>
      </c>
      <c r="I24" s="45" t="s">
        <v>109</v>
      </c>
      <c r="J24" s="45" t="s">
        <v>108</v>
      </c>
      <c r="K24" s="44" t="s">
        <v>103</v>
      </c>
      <c r="L24" s="44" t="s">
        <v>104</v>
      </c>
      <c r="M24" s="44" t="s">
        <v>2</v>
      </c>
      <c r="N24" s="46" t="s">
        <v>20</v>
      </c>
      <c r="O24" s="48" t="s">
        <v>124</v>
      </c>
      <c r="P24" s="45" t="s">
        <v>125</v>
      </c>
      <c r="Q24" s="45" t="s">
        <v>126</v>
      </c>
      <c r="R24" s="49" t="s">
        <v>127</v>
      </c>
    </row>
    <row r="25" spans="1:18" ht="13.5">
      <c r="A25" s="302" t="s">
        <v>326</v>
      </c>
      <c r="B25" s="293">
        <f>IF(ISBLANK(G22),"",G22)</f>
      </c>
      <c r="C25" s="292" t="s">
        <v>262</v>
      </c>
      <c r="D25" s="295">
        <v>1</v>
      </c>
      <c r="E25" s="296">
        <f>'シート3-①'!$E$10</f>
      </c>
      <c r="F25" s="297">
        <f>'シート3-①'!$M$10</f>
      </c>
      <c r="G25" s="297">
        <f>'シート3-①'!$R$10</f>
      </c>
      <c r="H25" s="296">
        <f>'シート3-①'!$E$11</f>
      </c>
      <c r="I25" s="297">
        <f>'シート3-①'!$M$11</f>
      </c>
      <c r="J25" s="297">
        <f>'シート3-①'!$R$11</f>
      </c>
      <c r="K25" s="298">
        <f>'シート3-①'!$E$13</f>
      </c>
      <c r="L25" s="298">
        <f>'シート3-①'!$E$14</f>
      </c>
      <c r="M25" s="294">
        <f>'シート3-①'!$Y$10</f>
      </c>
      <c r="N25" s="303">
        <f>'シート3-①'!$Y$13</f>
        <v>0</v>
      </c>
      <c r="O25" s="304">
        <f>'シート3-①'!$J$18</f>
        <v>0</v>
      </c>
      <c r="P25" s="304">
        <f>'シート3-①'!$J$19</f>
        <v>0</v>
      </c>
      <c r="Q25" s="304">
        <f>'シート3-①'!$J$20</f>
        <v>0</v>
      </c>
      <c r="R25" s="304">
        <f>'シート3-①'!$J$21</f>
        <v>0</v>
      </c>
    </row>
    <row r="26" spans="1:20" ht="13.5">
      <c r="A26" s="178" t="s">
        <v>327</v>
      </c>
      <c r="B26" s="208">
        <f>IF(ISBLANK(G22),"",G22)</f>
      </c>
      <c r="C26" s="162" t="s">
        <v>262</v>
      </c>
      <c r="D26" s="289" t="s">
        <v>318</v>
      </c>
      <c r="E26" s="164">
        <f>'シート3-②-1'!$E$10</f>
      </c>
      <c r="F26" s="179">
        <f>'シート3-②-1'!$M$10</f>
      </c>
      <c r="G26" s="179">
        <f>'シート3-②-1'!$R$10</f>
      </c>
      <c r="H26" s="164">
        <f>'シート3-②-1'!$E$11</f>
      </c>
      <c r="I26" s="179">
        <f>'シート3-②-1'!$M$11</f>
      </c>
      <c r="J26" s="179">
        <f>'シート3-②-1'!$R$11</f>
      </c>
      <c r="K26" s="180">
        <f>'シート3-②-1'!$E$13</f>
      </c>
      <c r="L26" s="180">
        <f>'シート3-②-1'!$E$14</f>
      </c>
      <c r="M26" s="181">
        <f>'シート3-②-1'!$Y$10</f>
      </c>
      <c r="N26" s="182">
        <f>'シート3-②-1'!$Y$13</f>
      </c>
      <c r="O26" s="183">
        <f>'シート3-②-1'!$J$18</f>
        <v>0</v>
      </c>
      <c r="P26" s="183">
        <f>'シート3-②-1'!$J$19</f>
        <v>0</v>
      </c>
      <c r="Q26" s="183">
        <f>'シート3-②-1'!$J$20</f>
        <v>0</v>
      </c>
      <c r="R26" s="183">
        <f>'シート3-②-1'!$J$21</f>
        <v>0</v>
      </c>
      <c r="T26" s="33"/>
    </row>
    <row r="27" spans="1:20" ht="13.5">
      <c r="A27" s="178" t="s">
        <v>328</v>
      </c>
      <c r="B27" s="208">
        <f>IF(ISBLANK(G22),"",G22)</f>
      </c>
      <c r="C27" s="162" t="s">
        <v>262</v>
      </c>
      <c r="D27" s="289" t="s">
        <v>229</v>
      </c>
      <c r="E27" s="164">
        <f>'シート3-②-2'!$E$10</f>
      </c>
      <c r="F27" s="179">
        <f>'シート3-②-2'!$M$10</f>
      </c>
      <c r="G27" s="179">
        <f>'シート3-②-2'!$R$10</f>
      </c>
      <c r="H27" s="164">
        <f>'シート3-②-2'!$E$11</f>
      </c>
      <c r="I27" s="179">
        <f>'シート3-②-2'!$M$11</f>
      </c>
      <c r="J27" s="179">
        <f>'シート3-②-2'!$R$11</f>
      </c>
      <c r="K27" s="180">
        <f>'シート3-②-2'!$E$13</f>
      </c>
      <c r="L27" s="180">
        <f>'シート3-②-2'!$E$14</f>
      </c>
      <c r="M27" s="181">
        <f>'シート3-②-2'!$Y$10</f>
      </c>
      <c r="N27" s="182">
        <f>'シート3-②-2'!$Y$13</f>
      </c>
      <c r="O27" s="183">
        <f>'シート3-②-2'!$J$18</f>
        <v>0</v>
      </c>
      <c r="P27" s="183">
        <f>'シート3-②-2'!$J$19</f>
        <v>0</v>
      </c>
      <c r="Q27" s="183">
        <f>'シート3-②-2'!$J$20</f>
        <v>0</v>
      </c>
      <c r="R27" s="183">
        <f>'シート3-②-2'!$J$21</f>
        <v>0</v>
      </c>
      <c r="T27" s="33"/>
    </row>
    <row r="28" spans="1:20" ht="13.5">
      <c r="A28" s="178" t="s">
        <v>329</v>
      </c>
      <c r="B28" s="208">
        <f>IF(ISBLANK(G22),"",G22)</f>
      </c>
      <c r="C28" s="162" t="s">
        <v>262</v>
      </c>
      <c r="D28" s="289" t="s">
        <v>230</v>
      </c>
      <c r="E28" s="164">
        <f>'シート3-②-3'!$E$10</f>
      </c>
      <c r="F28" s="179">
        <f>'シート3-②-3'!$M$10</f>
      </c>
      <c r="G28" s="179">
        <f>'シート3-②-3'!$R$10</f>
      </c>
      <c r="H28" s="164">
        <f>'シート3-②-3'!$E$11</f>
      </c>
      <c r="I28" s="179">
        <f>'シート3-②-3'!$M$11</f>
      </c>
      <c r="J28" s="179">
        <f>'シート3-②-3'!$R$11</f>
      </c>
      <c r="K28" s="180">
        <f>'シート3-②-3'!$E$13</f>
      </c>
      <c r="L28" s="180">
        <f>'シート3-②-3'!$E$14</f>
      </c>
      <c r="M28" s="181">
        <f>'シート3-②-3'!$Y$10</f>
      </c>
      <c r="N28" s="182">
        <f>'シート3-②-3'!$Y$13</f>
      </c>
      <c r="O28" s="183">
        <f>'シート3-②-3'!$J$18</f>
        <v>0</v>
      </c>
      <c r="P28" s="183">
        <f>'シート3-②-3'!$J$19</f>
        <v>0</v>
      </c>
      <c r="Q28" s="183">
        <f>'シート3-②-3'!$J$20</f>
        <v>0</v>
      </c>
      <c r="R28" s="183">
        <f>'シート3-②-3'!$J$21</f>
        <v>0</v>
      </c>
      <c r="T28" s="33"/>
    </row>
    <row r="29" spans="1:20" ht="13.5">
      <c r="A29" s="178" t="s">
        <v>330</v>
      </c>
      <c r="B29" s="208">
        <f>IF(ISBLANK(G22),"",G22)</f>
      </c>
      <c r="C29" s="162" t="s">
        <v>262</v>
      </c>
      <c r="D29" s="289" t="s">
        <v>231</v>
      </c>
      <c r="E29" s="164">
        <f>'シート3-②-4'!$E$10</f>
      </c>
      <c r="F29" s="179">
        <f>'シート3-②-4'!$M$10</f>
      </c>
      <c r="G29" s="179">
        <f>'シート3-②-4'!$R$10</f>
      </c>
      <c r="H29" s="164">
        <f>'シート3-②-4'!$E$11</f>
      </c>
      <c r="I29" s="179">
        <f>'シート3-②-4'!$M$11</f>
      </c>
      <c r="J29" s="179">
        <f>'シート3-②-4'!$R$11</f>
      </c>
      <c r="K29" s="180">
        <f>'シート3-②-4'!$E$13</f>
      </c>
      <c r="L29" s="180">
        <f>'シート3-②-4'!$E$14</f>
      </c>
      <c r="M29" s="181">
        <f>'シート3-②-4'!$Y$10</f>
      </c>
      <c r="N29" s="182">
        <f>'シート3-②-4'!$Y$13</f>
      </c>
      <c r="O29" s="183">
        <f>'シート3-②-4'!$J$18</f>
        <v>0</v>
      </c>
      <c r="P29" s="183">
        <f>'シート3-②-4'!$J$19</f>
        <v>0</v>
      </c>
      <c r="Q29" s="183">
        <f>'シート3-②-4'!$J$20</f>
        <v>0</v>
      </c>
      <c r="R29" s="183">
        <f>'シート3-②-4'!$J$21</f>
        <v>0</v>
      </c>
      <c r="T29" s="33"/>
    </row>
    <row r="30" spans="1:20" ht="13.5">
      <c r="A30" s="178" t="s">
        <v>331</v>
      </c>
      <c r="B30" s="208">
        <f>IF(ISBLANK(G22),"",G22)</f>
      </c>
      <c r="C30" s="162" t="s">
        <v>262</v>
      </c>
      <c r="D30" s="289" t="s">
        <v>232</v>
      </c>
      <c r="E30" s="164">
        <f>'シート3-②-5'!$E$10</f>
      </c>
      <c r="F30" s="179">
        <f>'シート3-②-5'!$M$10</f>
      </c>
      <c r="G30" s="179">
        <f>'シート3-②-5'!$R$10</f>
      </c>
      <c r="H30" s="164">
        <f>'シート3-②-5'!$E$11</f>
      </c>
      <c r="I30" s="179">
        <f>'シート3-②-5'!$M$11</f>
      </c>
      <c r="J30" s="179">
        <f>'シート3-②-5'!$R$11</f>
      </c>
      <c r="K30" s="180">
        <f>'シート3-②-5'!$E$13</f>
      </c>
      <c r="L30" s="180">
        <f>'シート3-②-5'!$E$14</f>
      </c>
      <c r="M30" s="181">
        <f>'シート3-②-5'!$Y$10</f>
      </c>
      <c r="N30" s="182">
        <f>'シート3-②-5'!$Y$13</f>
      </c>
      <c r="O30" s="183">
        <f>'シート3-②-5'!$J$18</f>
        <v>0</v>
      </c>
      <c r="P30" s="183">
        <f>'シート3-②-5'!$J$19</f>
        <v>0</v>
      </c>
      <c r="Q30" s="183">
        <f>'シート3-②-5'!$J$20</f>
        <v>0</v>
      </c>
      <c r="R30" s="183">
        <f>'シート3-②-5'!$J$21</f>
        <v>0</v>
      </c>
      <c r="T30" s="33"/>
    </row>
    <row r="31" spans="1:20" ht="13.5">
      <c r="A31" s="178" t="s">
        <v>332</v>
      </c>
      <c r="B31" s="208">
        <f>IF(ISBLANK(G22),"",G22)</f>
      </c>
      <c r="C31" s="162" t="s">
        <v>262</v>
      </c>
      <c r="D31" s="289" t="s">
        <v>233</v>
      </c>
      <c r="E31" s="164">
        <f>'シート3-②-6'!$E$10</f>
      </c>
      <c r="F31" s="179">
        <f>'シート3-②-6'!$M$10</f>
      </c>
      <c r="G31" s="179">
        <f>'シート3-②-6'!$R$10</f>
      </c>
      <c r="H31" s="164">
        <f>'シート3-②-6'!$E$11</f>
      </c>
      <c r="I31" s="179">
        <f>'シート3-②-6'!$M$11</f>
      </c>
      <c r="J31" s="179">
        <f>'シート3-②-6'!$R$11</f>
      </c>
      <c r="K31" s="180">
        <f>'シート3-②-6'!$E$13</f>
      </c>
      <c r="L31" s="180">
        <f>'シート3-②-6'!$E$14</f>
      </c>
      <c r="M31" s="181">
        <f>'シート3-②-6'!$Y$10</f>
      </c>
      <c r="N31" s="182">
        <f>'シート3-②-6'!$Y$13</f>
      </c>
      <c r="O31" s="183">
        <f>'シート3-②-6'!$J$18</f>
        <v>0</v>
      </c>
      <c r="P31" s="183">
        <f>'シート3-②-6'!$J$19</f>
        <v>0</v>
      </c>
      <c r="Q31" s="183">
        <f>'シート3-②-6'!$J$20</f>
        <v>0</v>
      </c>
      <c r="R31" s="183">
        <f>'シート3-②-6'!$J$21</f>
        <v>0</v>
      </c>
      <c r="T31" s="33"/>
    </row>
    <row r="32" spans="1:20" ht="13.5">
      <c r="A32" s="305" t="s">
        <v>333</v>
      </c>
      <c r="B32" s="306">
        <f>IF(ISBLANK(G22),"",G22)</f>
      </c>
      <c r="C32" s="307" t="s">
        <v>262</v>
      </c>
      <c r="D32" s="308" t="s">
        <v>234</v>
      </c>
      <c r="E32" s="309">
        <f>'シート3-②-7'!$E$10</f>
      </c>
      <c r="F32" s="310">
        <f>'シート3-②-7'!$M$10</f>
      </c>
      <c r="G32" s="310">
        <f>'シート3-②-7'!$R$10</f>
      </c>
      <c r="H32" s="309">
        <f>'シート3-②-7'!$E$11</f>
      </c>
      <c r="I32" s="310">
        <f>'シート3-②-7'!$M$11</f>
      </c>
      <c r="J32" s="310">
        <f>'シート3-②-7'!$R$11</f>
      </c>
      <c r="K32" s="311">
        <f>'シート3-②-7'!$E$13</f>
      </c>
      <c r="L32" s="311">
        <f>'シート3-②-7'!$E$14</f>
      </c>
      <c r="M32" s="312">
        <f>'シート3-②-7'!$Y$10</f>
      </c>
      <c r="N32" s="313">
        <f>'シート3-②-7'!$Y$13</f>
      </c>
      <c r="O32" s="314">
        <f>'シート3-②-7'!$J$18</f>
        <v>0</v>
      </c>
      <c r="P32" s="314">
        <f>'シート3-②-7'!$J$19</f>
        <v>0</v>
      </c>
      <c r="Q32" s="314">
        <f>'シート3-②-7'!$J$20</f>
        <v>0</v>
      </c>
      <c r="R32" s="314">
        <f>'シート3-②-7'!$J$21</f>
        <v>0</v>
      </c>
      <c r="T32" s="33"/>
    </row>
    <row r="33" spans="1:20" ht="13.5">
      <c r="A33" s="178"/>
      <c r="B33" s="208"/>
      <c r="C33" s="162"/>
      <c r="D33" s="163"/>
      <c r="E33" s="164"/>
      <c r="F33" s="165"/>
      <c r="G33" s="165"/>
      <c r="H33" s="164"/>
      <c r="I33" s="179"/>
      <c r="J33" s="179"/>
      <c r="K33" s="180"/>
      <c r="L33" s="180"/>
      <c r="M33" s="181"/>
      <c r="N33" s="182"/>
      <c r="O33" s="183"/>
      <c r="P33" s="183"/>
      <c r="Q33" s="183"/>
      <c r="R33" s="183"/>
      <c r="T33" s="33"/>
    </row>
    <row r="34" spans="1:20" ht="13.5">
      <c r="A34" s="184"/>
      <c r="B34" s="209"/>
      <c r="C34" s="170"/>
      <c r="D34" s="171"/>
      <c r="E34" s="172"/>
      <c r="F34" s="173"/>
      <c r="G34" s="173"/>
      <c r="H34" s="172"/>
      <c r="I34" s="185"/>
      <c r="J34" s="185"/>
      <c r="K34" s="186"/>
      <c r="L34" s="186"/>
      <c r="M34" s="187"/>
      <c r="N34" s="188"/>
      <c r="O34" s="71"/>
      <c r="P34" s="71"/>
      <c r="Q34" s="71"/>
      <c r="R34" s="71"/>
      <c r="T34" s="33"/>
    </row>
    <row r="38" ht="13.5">
      <c r="E38" s="33">
        <f>IF((SUM(R38:AD38)+SUM(AF38:AR38)+SUM(AT38:BS38))=0,"",1)</f>
      </c>
    </row>
    <row r="39" ht="13.5">
      <c r="E39" s="33">
        <f>IF((SUM(R39:AD39)+SUM(AF39:AR39)+SUM(AT39:BS39))=0,"",2)</f>
      </c>
    </row>
    <row r="40" ht="13.5">
      <c r="E40" s="33">
        <f>IF((SUM(R40:AD40)+SUM(AF40:AR40)+SUM(AT40:BS40))=0,"",3)</f>
      </c>
    </row>
    <row r="41" ht="13.5">
      <c r="E41" s="33">
        <f>IF((SUM(R41:AD41)+SUM(AF41:AR41)+SUM(AT41:BS41))=0,"",4)</f>
      </c>
    </row>
    <row r="42" ht="13.5">
      <c r="E42" s="33">
        <f>IF((SUM(R42:AD42)+SUM(AF42:AR42)+SUM(AT42:BS42))=0,"",5)</f>
      </c>
    </row>
    <row r="43" ht="13.5">
      <c r="E43" s="33">
        <f>IF((SUM(R43:AD43)+SUM(AF43:AR43)+SUM(AT43:BS43))=0,"",6)</f>
      </c>
    </row>
    <row r="44" ht="13.5">
      <c r="E44" s="33">
        <f>IF((SUM(R44:AD44)+SUM(AF44:AR44)+SUM(AT44:BS44))=0,"",7)</f>
      </c>
    </row>
    <row r="45" ht="13.5">
      <c r="E45" s="33">
        <f>IF((SUM(R45:AD45)+SUM(AF45:AR45)+SUM(AT45:BS45))=0,"",8)</f>
      </c>
    </row>
    <row r="46" ht="13.5">
      <c r="E46" s="33">
        <f>IF((SUM(R46:AD46)+SUM(AF46:AR46)+SUM(AT46:BS46))=0,"",9)</f>
      </c>
    </row>
    <row r="47" ht="13.5">
      <c r="E47" s="33">
        <f>IF((SUM(R47:AD47)+SUM(AF47:AR47)+SUM(AT47:BS47))=0,"",10)</f>
      </c>
    </row>
    <row r="48" ht="13.5">
      <c r="E48" s="33">
        <f>IF((SUM(R48:AD48)+SUM(AF48:AR48)+SUM(AT48:BS48))=0,"",11)</f>
      </c>
    </row>
    <row r="49" ht="13.5">
      <c r="E49" s="33">
        <f>IF((SUM(R49:AD49)+SUM(AF49:AR49)+SUM(AT49:BS49))=0,"",12)</f>
      </c>
    </row>
    <row r="50" ht="13.5">
      <c r="E50" s="33">
        <f>IF((SUM(R50:AD50)+SUM(AF50:AR50)+SUM(AT50:BS50))=0,"",13)</f>
      </c>
    </row>
    <row r="51" ht="13.5">
      <c r="E51" s="33">
        <f>IF((SUM(R51:AD51)+SUM(AF51:AR51)+SUM(AT51:BS51))=0,"",14)</f>
      </c>
    </row>
    <row r="52" ht="13.5">
      <c r="E52" s="33">
        <f>IF((SUM(R52:AD52)+SUM(AF52:AR52)+SUM(AT52:BS52))=0,"",15)</f>
      </c>
    </row>
    <row r="53" ht="13.5">
      <c r="E53" s="33">
        <f>IF((SUM(R53:AD53)+SUM(AF53:AR53)+SUM(AT53:BS53))=0,"",16)</f>
      </c>
    </row>
  </sheetData>
  <sheetProtection/>
  <mergeCells count="10">
    <mergeCell ref="C2:I2"/>
    <mergeCell ref="J2:P2"/>
    <mergeCell ref="Q2:W2"/>
    <mergeCell ref="BF8:BR8"/>
    <mergeCell ref="C23:N23"/>
    <mergeCell ref="O23:R23"/>
    <mergeCell ref="P8:AC8"/>
    <mergeCell ref="AD8:AQ8"/>
    <mergeCell ref="AR8:BE8"/>
    <mergeCell ref="C8:N8"/>
  </mergeCells>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52</v>
      </c>
    </row>
    <row r="2" spans="1:9" ht="13.5">
      <c r="A2" s="20" t="s">
        <v>13</v>
      </c>
      <c r="B2" s="20" t="s">
        <v>31</v>
      </c>
      <c r="C2" s="626"/>
      <c r="D2" s="628" t="s">
        <v>42</v>
      </c>
      <c r="E2" s="629"/>
      <c r="F2" s="628" t="s">
        <v>34</v>
      </c>
      <c r="G2" s="629"/>
      <c r="H2" s="628" t="s">
        <v>41</v>
      </c>
      <c r="I2" s="629"/>
    </row>
    <row r="3" spans="1:9" ht="13.5">
      <c r="A3" s="36"/>
      <c r="B3" s="21" t="s">
        <v>32</v>
      </c>
      <c r="C3" s="627"/>
      <c r="D3" s="17" t="s">
        <v>43</v>
      </c>
      <c r="E3" s="19" t="s">
        <v>44</v>
      </c>
      <c r="F3" s="17" t="s">
        <v>43</v>
      </c>
      <c r="G3" s="22" t="s">
        <v>44</v>
      </c>
      <c r="H3" s="23" t="s">
        <v>45</v>
      </c>
      <c r="I3" s="22" t="s">
        <v>44</v>
      </c>
    </row>
    <row r="4" spans="1:9" ht="13.5">
      <c r="A4" s="39" t="s">
        <v>11</v>
      </c>
      <c r="B4" s="24">
        <v>0.3333333333333333</v>
      </c>
      <c r="C4" s="25"/>
      <c r="D4" s="10"/>
      <c r="E4" s="11"/>
      <c r="F4" s="12"/>
      <c r="G4" s="13"/>
      <c r="H4" s="12"/>
      <c r="I4" s="13"/>
    </row>
    <row r="5" spans="1:9" ht="13.5">
      <c r="A5" s="26" t="s">
        <v>12</v>
      </c>
      <c r="B5" s="24">
        <v>0.3368055555555556</v>
      </c>
      <c r="C5" s="25">
        <v>4</v>
      </c>
      <c r="D5" s="10" t="s">
        <v>48</v>
      </c>
      <c r="E5" s="11" t="s">
        <v>46</v>
      </c>
      <c r="F5" s="10" t="s">
        <v>53</v>
      </c>
      <c r="G5" s="32" t="s">
        <v>54</v>
      </c>
      <c r="H5" s="10" t="s">
        <v>55</v>
      </c>
      <c r="I5" s="32" t="s">
        <v>56</v>
      </c>
    </row>
    <row r="6" spans="1:9" ht="13.5">
      <c r="A6" s="28"/>
      <c r="B6" s="24">
        <v>0.340277777777778</v>
      </c>
      <c r="C6" s="27">
        <v>3</v>
      </c>
      <c r="D6" s="14" t="s">
        <v>49</v>
      </c>
      <c r="E6" s="15" t="s">
        <v>47</v>
      </c>
      <c r="F6" s="14" t="s">
        <v>57</v>
      </c>
      <c r="G6" s="16" t="s">
        <v>58</v>
      </c>
      <c r="H6" s="14" t="s">
        <v>59</v>
      </c>
      <c r="I6" s="16" t="s">
        <v>60</v>
      </c>
    </row>
    <row r="7" spans="1:9" ht="13.5">
      <c r="A7" s="28"/>
      <c r="B7" s="24">
        <v>0.34375</v>
      </c>
      <c r="C7" s="27">
        <v>2</v>
      </c>
      <c r="D7" s="14" t="s">
        <v>50</v>
      </c>
      <c r="E7" s="15" t="s">
        <v>47</v>
      </c>
      <c r="F7" s="14" t="s">
        <v>61</v>
      </c>
      <c r="G7" s="16" t="s">
        <v>62</v>
      </c>
      <c r="H7" s="14" t="s">
        <v>63</v>
      </c>
      <c r="I7" s="16" t="s">
        <v>64</v>
      </c>
    </row>
    <row r="8" spans="1:9" ht="13.5">
      <c r="A8" s="28"/>
      <c r="B8" s="24">
        <v>0.347222222222222</v>
      </c>
      <c r="C8" s="29">
        <v>1</v>
      </c>
      <c r="D8" s="17" t="s">
        <v>51</v>
      </c>
      <c r="E8" s="18" t="s">
        <v>47</v>
      </c>
      <c r="F8" s="17" t="s">
        <v>65</v>
      </c>
      <c r="G8" s="19" t="s">
        <v>66</v>
      </c>
      <c r="H8" s="17" t="s">
        <v>67</v>
      </c>
      <c r="I8" s="19" t="s">
        <v>68</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B16" sqref="B16:R21"/>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7" customFormat="1" ht="3" customHeight="1">
      <c r="B2" s="78"/>
      <c r="T2" s="79"/>
      <c r="U2" s="79"/>
    </row>
    <row r="3" spans="2:21" s="77" customFormat="1" ht="42" customHeight="1">
      <c r="B3" s="367" t="s">
        <v>24</v>
      </c>
      <c r="C3" s="367"/>
      <c r="D3" s="367"/>
      <c r="E3" s="367"/>
      <c r="F3" s="367"/>
      <c r="G3" s="367"/>
      <c r="H3" s="367"/>
      <c r="I3" s="367"/>
      <c r="J3" s="367"/>
      <c r="K3" s="367"/>
      <c r="L3" s="367"/>
      <c r="M3" s="367"/>
      <c r="N3" s="367"/>
      <c r="O3" s="367"/>
      <c r="P3" s="367"/>
      <c r="Q3" s="367"/>
      <c r="R3" s="367"/>
      <c r="S3" s="80"/>
      <c r="T3" s="81"/>
      <c r="U3" s="81"/>
    </row>
    <row r="4" spans="20:21" s="77" customFormat="1" ht="6.75" customHeight="1" thickBot="1">
      <c r="T4" s="79"/>
      <c r="U4" s="79"/>
    </row>
    <row r="5" spans="2:27" s="77" customFormat="1" ht="20.25" customHeight="1" thickBot="1">
      <c r="B5" s="129" t="s">
        <v>28</v>
      </c>
      <c r="D5" s="129"/>
      <c r="E5" s="160" t="s">
        <v>227</v>
      </c>
      <c r="T5" s="79"/>
      <c r="U5" s="79"/>
      <c r="AA5" s="77" t="s">
        <v>143</v>
      </c>
    </row>
    <row r="6" spans="20:21" s="77" customFormat="1" ht="3.75" customHeight="1" thickBot="1">
      <c r="T6" s="79"/>
      <c r="U6" s="79"/>
    </row>
    <row r="7" spans="2:21" s="77" customFormat="1" ht="18.75" customHeight="1" thickBot="1">
      <c r="B7" s="386" t="s">
        <v>0</v>
      </c>
      <c r="C7" s="363"/>
      <c r="D7" s="361"/>
      <c r="E7" s="362"/>
      <c r="F7" s="388" t="s">
        <v>1</v>
      </c>
      <c r="G7" s="389"/>
      <c r="H7" s="361"/>
      <c r="I7" s="387"/>
      <c r="J7" s="362"/>
      <c r="K7" s="91"/>
      <c r="L7" s="386" t="s">
        <v>2</v>
      </c>
      <c r="M7" s="363"/>
      <c r="N7" s="364"/>
      <c r="O7" s="365"/>
      <c r="P7" s="365"/>
      <c r="Q7" s="365"/>
      <c r="R7" s="366"/>
      <c r="T7" s="79"/>
      <c r="U7" s="79"/>
    </row>
    <row r="8" spans="2:18" s="94" customFormat="1" ht="3.75" customHeight="1" thickBot="1">
      <c r="B8" s="95"/>
      <c r="C8" s="95"/>
      <c r="D8" s="97"/>
      <c r="E8" s="97"/>
      <c r="F8" s="95"/>
      <c r="G8" s="95"/>
      <c r="H8" s="96"/>
      <c r="I8" s="96"/>
      <c r="J8" s="96"/>
      <c r="K8" s="95"/>
      <c r="L8" s="95"/>
      <c r="M8" s="98"/>
      <c r="N8" s="98"/>
      <c r="O8" s="96"/>
      <c r="P8" s="96"/>
      <c r="Q8" s="96"/>
      <c r="R8" s="96"/>
    </row>
    <row r="9" spans="2:21" s="77" customFormat="1" ht="18.75" customHeight="1" thickBot="1">
      <c r="B9" s="386" t="s">
        <v>4</v>
      </c>
      <c r="C9" s="363"/>
      <c r="D9" s="364"/>
      <c r="E9" s="365"/>
      <c r="F9" s="365"/>
      <c r="G9" s="365"/>
      <c r="H9" s="365"/>
      <c r="I9" s="365"/>
      <c r="J9" s="366"/>
      <c r="K9" s="91"/>
      <c r="L9" s="386" t="s">
        <v>3</v>
      </c>
      <c r="M9" s="363"/>
      <c r="N9" s="364"/>
      <c r="O9" s="365"/>
      <c r="P9" s="365"/>
      <c r="Q9" s="365"/>
      <c r="R9" s="366"/>
      <c r="T9" s="79"/>
      <c r="U9" s="79"/>
    </row>
    <row r="10" spans="2:21" s="77" customFormat="1" ht="13.5">
      <c r="B10" s="91"/>
      <c r="C10" s="91"/>
      <c r="D10" s="91"/>
      <c r="E10" s="91"/>
      <c r="F10" s="91"/>
      <c r="G10" s="91"/>
      <c r="H10" s="91"/>
      <c r="I10" s="91"/>
      <c r="J10" s="91"/>
      <c r="K10" s="91"/>
      <c r="L10" s="91"/>
      <c r="M10" s="91"/>
      <c r="N10" s="91"/>
      <c r="O10" s="91"/>
      <c r="P10" s="91"/>
      <c r="Q10" s="91"/>
      <c r="R10" s="91"/>
      <c r="T10" s="79"/>
      <c r="U10" s="79"/>
    </row>
    <row r="11" spans="1:19" ht="13.5">
      <c r="A11" s="5"/>
      <c r="B11" s="56" t="s">
        <v>5</v>
      </c>
      <c r="C11" s="55"/>
      <c r="D11" s="55"/>
      <c r="E11" s="55"/>
      <c r="F11" s="55"/>
      <c r="G11" s="55"/>
      <c r="H11" s="55"/>
      <c r="I11" s="55"/>
      <c r="J11" s="55"/>
      <c r="K11" s="55"/>
      <c r="L11" s="55"/>
      <c r="M11" s="55"/>
      <c r="N11" s="55"/>
      <c r="O11" s="55"/>
      <c r="P11" s="55"/>
      <c r="Q11" s="55"/>
      <c r="R11" s="55"/>
      <c r="S11" s="5"/>
    </row>
    <row r="12" spans="1:26" s="77" customFormat="1" ht="16.5" customHeight="1">
      <c r="A12" s="79"/>
      <c r="B12" s="130" t="s">
        <v>6</v>
      </c>
      <c r="C12" s="130"/>
      <c r="D12" s="130" t="s">
        <v>15</v>
      </c>
      <c r="E12" s="131"/>
      <c r="F12" s="130"/>
      <c r="G12" s="130"/>
      <c r="H12" s="130"/>
      <c r="I12" s="130"/>
      <c r="J12" s="130"/>
      <c r="K12" s="130"/>
      <c r="L12" s="130"/>
      <c r="M12" s="130"/>
      <c r="N12" s="130"/>
      <c r="O12" s="130"/>
      <c r="P12" s="130"/>
      <c r="Q12" s="130"/>
      <c r="R12" s="130"/>
      <c r="S12" s="79"/>
      <c r="T12" s="79"/>
      <c r="U12" s="79"/>
      <c r="V12" s="132" t="s">
        <v>13</v>
      </c>
      <c r="W12" s="133" t="s">
        <v>25</v>
      </c>
      <c r="X12" s="134" t="s">
        <v>132</v>
      </c>
      <c r="Y12" s="134" t="s">
        <v>136</v>
      </c>
      <c r="Z12" s="134"/>
    </row>
    <row r="13" spans="2:26" s="79" customFormat="1" ht="3.75" customHeight="1" thickBot="1">
      <c r="B13" s="95"/>
      <c r="C13" s="95"/>
      <c r="D13" s="95"/>
      <c r="E13" s="135"/>
      <c r="F13" s="95"/>
      <c r="G13" s="95"/>
      <c r="H13" s="95"/>
      <c r="I13" s="95"/>
      <c r="J13" s="95"/>
      <c r="K13" s="95"/>
      <c r="L13" s="95"/>
      <c r="M13" s="95"/>
      <c r="N13" s="95"/>
      <c r="O13" s="95"/>
      <c r="P13" s="95"/>
      <c r="Q13" s="95"/>
      <c r="R13" s="95"/>
      <c r="V13" s="136"/>
      <c r="W13" s="137"/>
      <c r="X13" s="138"/>
      <c r="Y13" s="138"/>
      <c r="Z13" s="138"/>
    </row>
    <row r="14" spans="1:26" s="77" customFormat="1" ht="16.5" customHeight="1" thickBot="1">
      <c r="A14" s="79"/>
      <c r="B14" s="360" t="s">
        <v>145</v>
      </c>
      <c r="C14" s="363"/>
      <c r="D14" s="361"/>
      <c r="E14" s="362"/>
      <c r="F14" s="95"/>
      <c r="G14" s="95"/>
      <c r="H14" s="95"/>
      <c r="I14" s="95"/>
      <c r="J14" s="95"/>
      <c r="K14" s="95"/>
      <c r="L14" s="95"/>
      <c r="M14" s="95"/>
      <c r="N14" s="95"/>
      <c r="O14" s="95"/>
      <c r="P14" s="95"/>
      <c r="Q14" s="95"/>
      <c r="R14" s="95"/>
      <c r="S14" s="79"/>
      <c r="T14" s="79"/>
      <c r="U14" s="79"/>
      <c r="V14" s="139"/>
      <c r="W14" s="140"/>
      <c r="X14" s="141"/>
      <c r="Y14" s="141"/>
      <c r="Z14" s="141"/>
    </row>
    <row r="15" spans="2:26" s="79" customFormat="1" ht="3.75" customHeight="1" thickBot="1">
      <c r="B15" s="142"/>
      <c r="C15" s="142"/>
      <c r="D15" s="142"/>
      <c r="E15" s="143"/>
      <c r="F15" s="142"/>
      <c r="G15" s="142"/>
      <c r="H15" s="142"/>
      <c r="I15" s="142"/>
      <c r="J15" s="142"/>
      <c r="K15" s="142"/>
      <c r="L15" s="142"/>
      <c r="M15" s="142"/>
      <c r="N15" s="142"/>
      <c r="O15" s="142"/>
      <c r="P15" s="142"/>
      <c r="Q15" s="142"/>
      <c r="R15" s="142"/>
      <c r="V15" s="136"/>
      <c r="W15" s="137"/>
      <c r="X15" s="138"/>
      <c r="Y15" s="138"/>
      <c r="Z15" s="138"/>
    </row>
    <row r="16" spans="1:26" s="77" customFormat="1" ht="13.5">
      <c r="A16" s="79"/>
      <c r="B16" s="368"/>
      <c r="C16" s="369"/>
      <c r="D16" s="369"/>
      <c r="E16" s="369"/>
      <c r="F16" s="369"/>
      <c r="G16" s="369"/>
      <c r="H16" s="369"/>
      <c r="I16" s="369"/>
      <c r="J16" s="369"/>
      <c r="K16" s="369"/>
      <c r="L16" s="369"/>
      <c r="M16" s="369"/>
      <c r="N16" s="369"/>
      <c r="O16" s="369"/>
      <c r="P16" s="369"/>
      <c r="Q16" s="369"/>
      <c r="R16" s="370"/>
      <c r="S16" s="79"/>
      <c r="T16" s="79"/>
      <c r="U16" s="79"/>
      <c r="V16" s="144"/>
      <c r="W16" s="134"/>
      <c r="X16" s="145"/>
      <c r="Y16" s="145"/>
      <c r="Z16" s="145"/>
    </row>
    <row r="17" spans="1:26" s="77" customFormat="1" ht="13.5">
      <c r="A17" s="79"/>
      <c r="B17" s="371"/>
      <c r="C17" s="372"/>
      <c r="D17" s="372"/>
      <c r="E17" s="372"/>
      <c r="F17" s="372"/>
      <c r="G17" s="372"/>
      <c r="H17" s="372"/>
      <c r="I17" s="372"/>
      <c r="J17" s="372"/>
      <c r="K17" s="372"/>
      <c r="L17" s="372"/>
      <c r="M17" s="372"/>
      <c r="N17" s="372"/>
      <c r="O17" s="372"/>
      <c r="P17" s="372"/>
      <c r="Q17" s="372"/>
      <c r="R17" s="373"/>
      <c r="S17" s="79"/>
      <c r="T17" s="79"/>
      <c r="U17" s="79"/>
      <c r="V17" s="146" t="s">
        <v>212</v>
      </c>
      <c r="W17" s="146" t="s">
        <v>26</v>
      </c>
      <c r="X17" s="145">
        <v>4</v>
      </c>
      <c r="Y17" s="145" t="s">
        <v>135</v>
      </c>
      <c r="Z17" s="145" t="s">
        <v>137</v>
      </c>
    </row>
    <row r="18" spans="1:26" s="77" customFormat="1" ht="13.5">
      <c r="A18" s="79"/>
      <c r="B18" s="371"/>
      <c r="C18" s="372"/>
      <c r="D18" s="372"/>
      <c r="E18" s="372"/>
      <c r="F18" s="372"/>
      <c r="G18" s="372"/>
      <c r="H18" s="372"/>
      <c r="I18" s="372"/>
      <c r="J18" s="372"/>
      <c r="K18" s="372"/>
      <c r="L18" s="372"/>
      <c r="M18" s="372"/>
      <c r="N18" s="372"/>
      <c r="O18" s="372"/>
      <c r="P18" s="372"/>
      <c r="Q18" s="372"/>
      <c r="R18" s="373"/>
      <c r="S18" s="79"/>
      <c r="T18" s="79"/>
      <c r="U18" s="79"/>
      <c r="X18" s="145">
        <v>3</v>
      </c>
      <c r="Y18" s="145" t="s">
        <v>133</v>
      </c>
      <c r="Z18" s="145" t="s">
        <v>138</v>
      </c>
    </row>
    <row r="19" spans="1:26" s="77" customFormat="1" ht="13.5">
      <c r="A19" s="79"/>
      <c r="B19" s="371"/>
      <c r="C19" s="372"/>
      <c r="D19" s="372"/>
      <c r="E19" s="372"/>
      <c r="F19" s="372"/>
      <c r="G19" s="372"/>
      <c r="H19" s="372"/>
      <c r="I19" s="372"/>
      <c r="J19" s="372"/>
      <c r="K19" s="372"/>
      <c r="L19" s="372"/>
      <c r="M19" s="372"/>
      <c r="N19" s="372"/>
      <c r="O19" s="372"/>
      <c r="P19" s="372"/>
      <c r="Q19" s="372"/>
      <c r="R19" s="373"/>
      <c r="S19" s="79"/>
      <c r="T19" s="79"/>
      <c r="U19" s="79"/>
      <c r="V19" s="147"/>
      <c r="X19" s="145"/>
      <c r="Y19" s="145"/>
      <c r="Z19" s="145"/>
    </row>
    <row r="20" spans="1:26" s="77" customFormat="1" ht="13.5">
      <c r="A20" s="79"/>
      <c r="B20" s="371"/>
      <c r="C20" s="372"/>
      <c r="D20" s="372"/>
      <c r="E20" s="372"/>
      <c r="F20" s="372"/>
      <c r="G20" s="372"/>
      <c r="H20" s="372"/>
      <c r="I20" s="372"/>
      <c r="J20" s="372"/>
      <c r="K20" s="372"/>
      <c r="L20" s="372"/>
      <c r="M20" s="372"/>
      <c r="N20" s="372"/>
      <c r="O20" s="372"/>
      <c r="P20" s="372"/>
      <c r="Q20" s="372"/>
      <c r="R20" s="373"/>
      <c r="S20" s="79"/>
      <c r="T20" s="79"/>
      <c r="U20" s="79"/>
      <c r="X20" s="145">
        <v>2</v>
      </c>
      <c r="Y20" s="145" t="s">
        <v>134</v>
      </c>
      <c r="Z20" s="145" t="s">
        <v>139</v>
      </c>
    </row>
    <row r="21" spans="1:26" s="77" customFormat="1" ht="14.25" thickBot="1">
      <c r="A21" s="79"/>
      <c r="B21" s="374"/>
      <c r="C21" s="375"/>
      <c r="D21" s="375"/>
      <c r="E21" s="375"/>
      <c r="F21" s="375"/>
      <c r="G21" s="375"/>
      <c r="H21" s="375"/>
      <c r="I21" s="375"/>
      <c r="J21" s="375"/>
      <c r="K21" s="375"/>
      <c r="L21" s="375"/>
      <c r="M21" s="375"/>
      <c r="N21" s="375"/>
      <c r="O21" s="375"/>
      <c r="P21" s="375"/>
      <c r="Q21" s="375"/>
      <c r="R21" s="376"/>
      <c r="S21" s="79"/>
      <c r="T21" s="79"/>
      <c r="U21" s="79"/>
      <c r="X21" s="148">
        <v>1</v>
      </c>
      <c r="Y21" s="148" t="s">
        <v>133</v>
      </c>
      <c r="Z21" s="148" t="s">
        <v>140</v>
      </c>
    </row>
    <row r="22" spans="1:21" s="77" customFormat="1" ht="13.5">
      <c r="A22" s="79"/>
      <c r="B22" s="149"/>
      <c r="C22" s="149"/>
      <c r="D22" s="149"/>
      <c r="E22" s="149"/>
      <c r="F22" s="149"/>
      <c r="G22" s="149"/>
      <c r="H22" s="149"/>
      <c r="I22" s="149"/>
      <c r="J22" s="149"/>
      <c r="K22" s="149"/>
      <c r="L22" s="149"/>
      <c r="M22" s="149"/>
      <c r="N22" s="149"/>
      <c r="O22" s="149"/>
      <c r="P22" s="149"/>
      <c r="Q22" s="149"/>
      <c r="R22" s="149"/>
      <c r="S22" s="79"/>
      <c r="T22" s="79"/>
      <c r="U22" s="79"/>
    </row>
    <row r="23" spans="1:21" s="77" customFormat="1" ht="18.75" customHeight="1">
      <c r="A23" s="79"/>
      <c r="B23" s="131" t="s">
        <v>7</v>
      </c>
      <c r="C23" s="131"/>
      <c r="D23" s="130" t="s">
        <v>16</v>
      </c>
      <c r="E23" s="130"/>
      <c r="F23" s="130"/>
      <c r="G23" s="130"/>
      <c r="H23" s="130"/>
      <c r="I23" s="130"/>
      <c r="J23" s="130"/>
      <c r="K23" s="130"/>
      <c r="L23" s="130"/>
      <c r="M23" s="130"/>
      <c r="N23" s="130"/>
      <c r="O23" s="130"/>
      <c r="P23" s="130"/>
      <c r="Q23" s="130"/>
      <c r="R23" s="130"/>
      <c r="S23" s="79"/>
      <c r="T23" s="79"/>
      <c r="U23" s="79"/>
    </row>
    <row r="24" spans="1:21" s="77" customFormat="1" ht="3.75" customHeight="1" thickBot="1">
      <c r="A24" s="79"/>
      <c r="B24" s="135"/>
      <c r="C24" s="135"/>
      <c r="D24" s="95"/>
      <c r="E24" s="95"/>
      <c r="F24" s="95"/>
      <c r="G24" s="95"/>
      <c r="H24" s="95"/>
      <c r="I24" s="95"/>
      <c r="J24" s="95"/>
      <c r="K24" s="95"/>
      <c r="L24" s="95"/>
      <c r="M24" s="95"/>
      <c r="N24" s="95"/>
      <c r="O24" s="95"/>
      <c r="P24" s="95"/>
      <c r="Q24" s="95"/>
      <c r="R24" s="95"/>
      <c r="S24" s="79"/>
      <c r="T24" s="79"/>
      <c r="U24" s="79"/>
    </row>
    <row r="25" spans="1:21" s="77" customFormat="1" ht="18.75" customHeight="1" thickBot="1">
      <c r="A25" s="79"/>
      <c r="B25" s="360" t="s">
        <v>8</v>
      </c>
      <c r="C25" s="363"/>
      <c r="D25" s="364"/>
      <c r="E25" s="366"/>
      <c r="F25" s="95"/>
      <c r="G25" s="360" t="s">
        <v>9</v>
      </c>
      <c r="H25" s="363"/>
      <c r="I25" s="364"/>
      <c r="J25" s="365"/>
      <c r="K25" s="365"/>
      <c r="L25" s="365"/>
      <c r="M25" s="365"/>
      <c r="N25" s="365"/>
      <c r="O25" s="365"/>
      <c r="P25" s="365"/>
      <c r="Q25" s="365"/>
      <c r="R25" s="366"/>
      <c r="S25" s="79"/>
      <c r="T25" s="79"/>
      <c r="U25" s="79"/>
    </row>
    <row r="26" spans="1:21" s="77" customFormat="1" ht="3.75" customHeight="1" thickBot="1">
      <c r="A26" s="79"/>
      <c r="B26" s="95"/>
      <c r="C26" s="95"/>
      <c r="D26" s="95"/>
      <c r="E26" s="95"/>
      <c r="F26" s="95"/>
      <c r="G26" s="95"/>
      <c r="H26" s="95"/>
      <c r="I26" s="95"/>
      <c r="J26" s="95"/>
      <c r="K26" s="95"/>
      <c r="L26" s="95"/>
      <c r="M26" s="95"/>
      <c r="N26" s="95"/>
      <c r="O26" s="95"/>
      <c r="P26" s="95"/>
      <c r="Q26" s="95"/>
      <c r="R26" s="95"/>
      <c r="S26" s="79"/>
      <c r="T26" s="79"/>
      <c r="U26" s="79"/>
    </row>
    <row r="27" spans="1:21" s="77" customFormat="1" ht="16.5" customHeight="1" thickBot="1">
      <c r="A27" s="79"/>
      <c r="B27" s="360" t="s">
        <v>145</v>
      </c>
      <c r="C27" s="363"/>
      <c r="D27" s="361"/>
      <c r="E27" s="362"/>
      <c r="F27" s="95"/>
      <c r="G27" s="360" t="s">
        <v>146</v>
      </c>
      <c r="H27" s="363"/>
      <c r="I27" s="364"/>
      <c r="J27" s="365"/>
      <c r="K27" s="365"/>
      <c r="L27" s="365"/>
      <c r="M27" s="365"/>
      <c r="N27" s="365"/>
      <c r="O27" s="365"/>
      <c r="P27" s="365"/>
      <c r="Q27" s="365"/>
      <c r="R27" s="366"/>
      <c r="S27" s="79"/>
      <c r="T27" s="79"/>
      <c r="U27" s="79"/>
    </row>
    <row r="28" spans="2:27" s="79" customFormat="1" ht="3.75" customHeight="1" thickBot="1">
      <c r="B28" s="142"/>
      <c r="C28" s="142"/>
      <c r="D28" s="142"/>
      <c r="E28" s="143"/>
      <c r="F28" s="142"/>
      <c r="G28" s="142"/>
      <c r="H28" s="142"/>
      <c r="I28" s="142"/>
      <c r="J28" s="142"/>
      <c r="K28" s="142"/>
      <c r="L28" s="142"/>
      <c r="M28" s="142"/>
      <c r="N28" s="142"/>
      <c r="O28" s="142"/>
      <c r="P28" s="142"/>
      <c r="Q28" s="142"/>
      <c r="R28" s="142"/>
      <c r="V28" s="77"/>
      <c r="W28" s="77"/>
      <c r="X28" s="77"/>
      <c r="Y28" s="77"/>
      <c r="Z28" s="77"/>
      <c r="AA28" s="77"/>
    </row>
    <row r="29" spans="1:21" s="77" customFormat="1" ht="13.5" customHeight="1">
      <c r="A29" s="79"/>
      <c r="B29" s="377"/>
      <c r="C29" s="378"/>
      <c r="D29" s="378"/>
      <c r="E29" s="378"/>
      <c r="F29" s="378"/>
      <c r="G29" s="378"/>
      <c r="H29" s="378"/>
      <c r="I29" s="378"/>
      <c r="J29" s="378"/>
      <c r="K29" s="378"/>
      <c r="L29" s="378"/>
      <c r="M29" s="378"/>
      <c r="N29" s="378"/>
      <c r="O29" s="378"/>
      <c r="P29" s="378"/>
      <c r="Q29" s="378"/>
      <c r="R29" s="379"/>
      <c r="S29" s="79"/>
      <c r="T29" s="79"/>
      <c r="U29" s="79"/>
    </row>
    <row r="30" spans="1:21" s="77" customFormat="1" ht="13.5" customHeight="1">
      <c r="A30" s="79"/>
      <c r="B30" s="380"/>
      <c r="C30" s="381"/>
      <c r="D30" s="381"/>
      <c r="E30" s="381"/>
      <c r="F30" s="381"/>
      <c r="G30" s="381"/>
      <c r="H30" s="381"/>
      <c r="I30" s="381"/>
      <c r="J30" s="381"/>
      <c r="K30" s="381"/>
      <c r="L30" s="381"/>
      <c r="M30" s="381"/>
      <c r="N30" s="381"/>
      <c r="O30" s="381"/>
      <c r="P30" s="381"/>
      <c r="Q30" s="381"/>
      <c r="R30" s="382"/>
      <c r="S30" s="79"/>
      <c r="T30" s="79"/>
      <c r="U30" s="79"/>
    </row>
    <row r="31" spans="1:21" s="77" customFormat="1" ht="13.5" customHeight="1">
      <c r="A31" s="79"/>
      <c r="B31" s="380"/>
      <c r="C31" s="381"/>
      <c r="D31" s="381"/>
      <c r="E31" s="381"/>
      <c r="F31" s="381"/>
      <c r="G31" s="381"/>
      <c r="H31" s="381"/>
      <c r="I31" s="381"/>
      <c r="J31" s="381"/>
      <c r="K31" s="381"/>
      <c r="L31" s="381"/>
      <c r="M31" s="381"/>
      <c r="N31" s="381"/>
      <c r="O31" s="381"/>
      <c r="P31" s="381"/>
      <c r="Q31" s="381"/>
      <c r="R31" s="382"/>
      <c r="S31" s="79"/>
      <c r="T31" s="79"/>
      <c r="U31" s="79"/>
    </row>
    <row r="32" spans="1:21" s="77" customFormat="1" ht="13.5" customHeight="1">
      <c r="A32" s="79"/>
      <c r="B32" s="380"/>
      <c r="C32" s="381"/>
      <c r="D32" s="381"/>
      <c r="E32" s="381"/>
      <c r="F32" s="381"/>
      <c r="G32" s="381"/>
      <c r="H32" s="381"/>
      <c r="I32" s="381"/>
      <c r="J32" s="381"/>
      <c r="K32" s="381"/>
      <c r="L32" s="381"/>
      <c r="M32" s="381"/>
      <c r="N32" s="381"/>
      <c r="O32" s="381"/>
      <c r="P32" s="381"/>
      <c r="Q32" s="381"/>
      <c r="R32" s="382"/>
      <c r="S32" s="79"/>
      <c r="T32" s="79"/>
      <c r="U32" s="79"/>
    </row>
    <row r="33" spans="1:21" s="77" customFormat="1" ht="13.5" customHeight="1">
      <c r="A33" s="79"/>
      <c r="B33" s="380"/>
      <c r="C33" s="381"/>
      <c r="D33" s="381"/>
      <c r="E33" s="381"/>
      <c r="F33" s="381"/>
      <c r="G33" s="381"/>
      <c r="H33" s="381"/>
      <c r="I33" s="381"/>
      <c r="J33" s="381"/>
      <c r="K33" s="381"/>
      <c r="L33" s="381"/>
      <c r="M33" s="381"/>
      <c r="N33" s="381"/>
      <c r="O33" s="381"/>
      <c r="P33" s="381"/>
      <c r="Q33" s="381"/>
      <c r="R33" s="382"/>
      <c r="S33" s="79"/>
      <c r="T33" s="79"/>
      <c r="U33" s="79"/>
    </row>
    <row r="34" spans="1:21" s="77" customFormat="1" ht="13.5" customHeight="1" thickBot="1">
      <c r="A34" s="79"/>
      <c r="B34" s="383"/>
      <c r="C34" s="384"/>
      <c r="D34" s="384"/>
      <c r="E34" s="384"/>
      <c r="F34" s="384"/>
      <c r="G34" s="384"/>
      <c r="H34" s="384"/>
      <c r="I34" s="384"/>
      <c r="J34" s="384"/>
      <c r="K34" s="384"/>
      <c r="L34" s="384"/>
      <c r="M34" s="384"/>
      <c r="N34" s="384"/>
      <c r="O34" s="384"/>
      <c r="P34" s="384"/>
      <c r="Q34" s="384"/>
      <c r="R34" s="385"/>
      <c r="S34" s="79"/>
      <c r="T34" s="79"/>
      <c r="U34" s="79"/>
    </row>
    <row r="35" spans="1:21" s="77" customFormat="1" ht="12" customHeight="1">
      <c r="A35" s="79"/>
      <c r="B35" s="149"/>
      <c r="C35" s="149"/>
      <c r="D35" s="149"/>
      <c r="E35" s="149"/>
      <c r="F35" s="149"/>
      <c r="G35" s="149"/>
      <c r="H35" s="149"/>
      <c r="I35" s="149"/>
      <c r="J35" s="149"/>
      <c r="K35" s="149"/>
      <c r="L35" s="149"/>
      <c r="M35" s="149"/>
      <c r="N35" s="149"/>
      <c r="O35" s="149"/>
      <c r="P35" s="149"/>
      <c r="Q35" s="149"/>
      <c r="R35" s="149"/>
      <c r="S35" s="79"/>
      <c r="T35" s="79"/>
      <c r="U35" s="79"/>
    </row>
    <row r="36" spans="2:27" ht="13.5">
      <c r="B36" s="57" t="s">
        <v>219</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360" t="s">
        <v>6</v>
      </c>
      <c r="C37" s="360"/>
      <c r="D37" s="131" t="s">
        <v>17</v>
      </c>
      <c r="E37" s="131"/>
      <c r="F37" s="130"/>
      <c r="G37" s="130"/>
      <c r="H37" s="130"/>
      <c r="I37" s="130"/>
      <c r="J37" s="130"/>
      <c r="K37" s="130"/>
      <c r="L37" s="130"/>
      <c r="M37" s="130"/>
      <c r="N37" s="130"/>
      <c r="O37" s="130"/>
      <c r="P37" s="130"/>
      <c r="Q37" s="130"/>
      <c r="R37" s="130"/>
      <c r="T37" s="79"/>
      <c r="U37" s="79"/>
    </row>
    <row r="38" spans="2:27" s="79" customFormat="1" ht="3.75" customHeight="1" thickBot="1">
      <c r="B38" s="95"/>
      <c r="C38" s="95"/>
      <c r="D38" s="95"/>
      <c r="E38" s="135"/>
      <c r="F38" s="95"/>
      <c r="G38" s="95"/>
      <c r="H38" s="95"/>
      <c r="I38" s="95"/>
      <c r="J38" s="95"/>
      <c r="K38" s="95"/>
      <c r="L38" s="95"/>
      <c r="M38" s="95"/>
      <c r="N38" s="95"/>
      <c r="O38" s="95"/>
      <c r="P38" s="95"/>
      <c r="Q38" s="95"/>
      <c r="R38" s="95"/>
      <c r="V38" s="77"/>
      <c r="W38" s="77"/>
      <c r="X38" s="77"/>
      <c r="Y38" s="77"/>
      <c r="Z38" s="77"/>
      <c r="AA38" s="77"/>
    </row>
    <row r="39" spans="1:21" s="77" customFormat="1" ht="16.5" customHeight="1" thickBot="1">
      <c r="A39" s="79"/>
      <c r="B39" s="360" t="s">
        <v>145</v>
      </c>
      <c r="C39" s="363"/>
      <c r="D39" s="361"/>
      <c r="E39" s="362"/>
      <c r="F39" s="95"/>
      <c r="G39" s="95"/>
      <c r="H39" s="95"/>
      <c r="I39" s="95"/>
      <c r="J39" s="95"/>
      <c r="K39" s="95"/>
      <c r="L39" s="95"/>
      <c r="M39" s="95"/>
      <c r="N39" s="95"/>
      <c r="O39" s="95"/>
      <c r="P39" s="95"/>
      <c r="Q39" s="95"/>
      <c r="R39" s="95"/>
      <c r="S39" s="79"/>
      <c r="T39" s="79"/>
      <c r="U39" s="79"/>
    </row>
    <row r="40" spans="2:27" s="79" customFormat="1" ht="3.75" customHeight="1" thickBot="1">
      <c r="B40" s="142"/>
      <c r="C40" s="142"/>
      <c r="D40" s="142"/>
      <c r="E40" s="143"/>
      <c r="F40" s="142"/>
      <c r="G40" s="142"/>
      <c r="H40" s="142"/>
      <c r="I40" s="142"/>
      <c r="J40" s="142"/>
      <c r="K40" s="142"/>
      <c r="L40" s="142"/>
      <c r="M40" s="142"/>
      <c r="N40" s="142"/>
      <c r="O40" s="142"/>
      <c r="P40" s="142"/>
      <c r="Q40" s="142"/>
      <c r="R40" s="142"/>
      <c r="V40" s="77"/>
      <c r="W40" s="77"/>
      <c r="X40" s="77"/>
      <c r="Y40" s="77"/>
      <c r="Z40" s="77"/>
      <c r="AA40" s="77"/>
    </row>
    <row r="41" spans="2:21" s="77" customFormat="1" ht="13.5" customHeight="1">
      <c r="B41" s="377"/>
      <c r="C41" s="378"/>
      <c r="D41" s="378"/>
      <c r="E41" s="378"/>
      <c r="F41" s="378"/>
      <c r="G41" s="378"/>
      <c r="H41" s="378"/>
      <c r="I41" s="378"/>
      <c r="J41" s="378"/>
      <c r="K41" s="378"/>
      <c r="L41" s="378"/>
      <c r="M41" s="378"/>
      <c r="N41" s="378"/>
      <c r="O41" s="378"/>
      <c r="P41" s="378"/>
      <c r="Q41" s="378"/>
      <c r="R41" s="379"/>
      <c r="T41" s="79"/>
      <c r="U41" s="79"/>
    </row>
    <row r="42" spans="2:21" s="77" customFormat="1" ht="13.5" customHeight="1">
      <c r="B42" s="380"/>
      <c r="C42" s="381"/>
      <c r="D42" s="381"/>
      <c r="E42" s="381"/>
      <c r="F42" s="381"/>
      <c r="G42" s="381"/>
      <c r="H42" s="381"/>
      <c r="I42" s="381"/>
      <c r="J42" s="381"/>
      <c r="K42" s="381"/>
      <c r="L42" s="381"/>
      <c r="M42" s="381"/>
      <c r="N42" s="381"/>
      <c r="O42" s="381"/>
      <c r="P42" s="381"/>
      <c r="Q42" s="381"/>
      <c r="R42" s="382"/>
      <c r="T42" s="79"/>
      <c r="U42" s="79"/>
    </row>
    <row r="43" spans="2:21" s="77" customFormat="1" ht="13.5" customHeight="1">
      <c r="B43" s="380"/>
      <c r="C43" s="381"/>
      <c r="D43" s="381"/>
      <c r="E43" s="381"/>
      <c r="F43" s="381"/>
      <c r="G43" s="381"/>
      <c r="H43" s="381"/>
      <c r="I43" s="381"/>
      <c r="J43" s="381"/>
      <c r="K43" s="381"/>
      <c r="L43" s="381"/>
      <c r="M43" s="381"/>
      <c r="N43" s="381"/>
      <c r="O43" s="381"/>
      <c r="P43" s="381"/>
      <c r="Q43" s="381"/>
      <c r="R43" s="382"/>
      <c r="T43" s="79"/>
      <c r="U43" s="79"/>
    </row>
    <row r="44" spans="2:21" s="77" customFormat="1" ht="13.5" customHeight="1">
      <c r="B44" s="380"/>
      <c r="C44" s="381"/>
      <c r="D44" s="381"/>
      <c r="E44" s="381"/>
      <c r="F44" s="381"/>
      <c r="G44" s="381"/>
      <c r="H44" s="381"/>
      <c r="I44" s="381"/>
      <c r="J44" s="381"/>
      <c r="K44" s="381"/>
      <c r="L44" s="381"/>
      <c r="M44" s="381"/>
      <c r="N44" s="381"/>
      <c r="O44" s="381"/>
      <c r="P44" s="381"/>
      <c r="Q44" s="381"/>
      <c r="R44" s="382"/>
      <c r="T44" s="79"/>
      <c r="U44" s="79"/>
    </row>
    <row r="45" spans="2:21" s="77" customFormat="1" ht="13.5" customHeight="1">
      <c r="B45" s="380"/>
      <c r="C45" s="381"/>
      <c r="D45" s="381"/>
      <c r="E45" s="381"/>
      <c r="F45" s="381"/>
      <c r="G45" s="381"/>
      <c r="H45" s="381"/>
      <c r="I45" s="381"/>
      <c r="J45" s="381"/>
      <c r="K45" s="381"/>
      <c r="L45" s="381"/>
      <c r="M45" s="381"/>
      <c r="N45" s="381"/>
      <c r="O45" s="381"/>
      <c r="P45" s="381"/>
      <c r="Q45" s="381"/>
      <c r="R45" s="382"/>
      <c r="T45" s="79"/>
      <c r="U45" s="79"/>
    </row>
    <row r="46" spans="2:21" s="77" customFormat="1" ht="13.5" customHeight="1" thickBot="1">
      <c r="B46" s="383"/>
      <c r="C46" s="384"/>
      <c r="D46" s="384"/>
      <c r="E46" s="384"/>
      <c r="F46" s="384"/>
      <c r="G46" s="384"/>
      <c r="H46" s="384"/>
      <c r="I46" s="384"/>
      <c r="J46" s="384"/>
      <c r="K46" s="384"/>
      <c r="L46" s="384"/>
      <c r="M46" s="384"/>
      <c r="N46" s="384"/>
      <c r="O46" s="384"/>
      <c r="P46" s="384"/>
      <c r="Q46" s="384"/>
      <c r="R46" s="385"/>
      <c r="T46" s="79"/>
      <c r="U46" s="79"/>
    </row>
    <row r="47" spans="2:21" s="77" customFormat="1" ht="13.5">
      <c r="B47" s="91"/>
      <c r="C47" s="91"/>
      <c r="D47" s="91"/>
      <c r="E47" s="91"/>
      <c r="F47" s="91"/>
      <c r="G47" s="91"/>
      <c r="H47" s="91"/>
      <c r="I47" s="91"/>
      <c r="J47" s="91"/>
      <c r="K47" s="91"/>
      <c r="L47" s="91"/>
      <c r="M47" s="91"/>
      <c r="N47" s="91"/>
      <c r="O47" s="91"/>
      <c r="P47" s="91"/>
      <c r="Q47" s="91"/>
      <c r="R47" s="91"/>
      <c r="T47" s="79"/>
      <c r="U47" s="79"/>
    </row>
    <row r="48" spans="2:21" s="77" customFormat="1" ht="18.75" customHeight="1">
      <c r="B48" s="131" t="s">
        <v>7</v>
      </c>
      <c r="C48" s="131"/>
      <c r="D48" s="130"/>
      <c r="E48" s="130" t="s">
        <v>10</v>
      </c>
      <c r="F48" s="130"/>
      <c r="G48" s="130"/>
      <c r="H48" s="130"/>
      <c r="I48" s="130"/>
      <c r="J48" s="130"/>
      <c r="K48" s="130"/>
      <c r="L48" s="130"/>
      <c r="M48" s="130"/>
      <c r="N48" s="130"/>
      <c r="O48" s="130"/>
      <c r="P48" s="130"/>
      <c r="Q48" s="130"/>
      <c r="R48" s="130"/>
      <c r="T48" s="79"/>
      <c r="U48" s="79"/>
    </row>
    <row r="49" spans="2:21" s="77" customFormat="1" ht="3.75" customHeight="1" thickBot="1">
      <c r="B49" s="150"/>
      <c r="C49" s="150"/>
      <c r="D49" s="150"/>
      <c r="E49" s="150"/>
      <c r="F49" s="150"/>
      <c r="G49" s="150"/>
      <c r="H49" s="150"/>
      <c r="I49" s="150"/>
      <c r="J49" s="150"/>
      <c r="K49" s="150"/>
      <c r="L49" s="150"/>
      <c r="M49" s="150"/>
      <c r="N49" s="150"/>
      <c r="O49" s="150"/>
      <c r="P49" s="150"/>
      <c r="Q49" s="150"/>
      <c r="R49" s="150"/>
      <c r="T49" s="79"/>
      <c r="U49" s="79"/>
    </row>
    <row r="50" spans="2:21" s="77" customFormat="1" ht="18.75" customHeight="1" thickBot="1">
      <c r="B50" s="360" t="s">
        <v>8</v>
      </c>
      <c r="C50" s="360"/>
      <c r="D50" s="364"/>
      <c r="E50" s="366"/>
      <c r="F50" s="150"/>
      <c r="G50" s="360" t="s">
        <v>9</v>
      </c>
      <c r="H50" s="363"/>
      <c r="I50" s="364"/>
      <c r="J50" s="365"/>
      <c r="K50" s="365"/>
      <c r="L50" s="365"/>
      <c r="M50" s="365"/>
      <c r="N50" s="365"/>
      <c r="O50" s="365"/>
      <c r="P50" s="365"/>
      <c r="Q50" s="365"/>
      <c r="R50" s="366"/>
      <c r="T50" s="79"/>
      <c r="U50" s="79"/>
    </row>
    <row r="51" spans="2:21" s="77" customFormat="1" ht="3.75" customHeight="1" thickBot="1">
      <c r="B51" s="150"/>
      <c r="C51" s="150"/>
      <c r="D51" s="150"/>
      <c r="E51" s="150"/>
      <c r="F51" s="150"/>
      <c r="G51" s="150"/>
      <c r="H51" s="150"/>
      <c r="I51" s="150"/>
      <c r="J51" s="150"/>
      <c r="K51" s="150"/>
      <c r="L51" s="150"/>
      <c r="M51" s="150"/>
      <c r="N51" s="150"/>
      <c r="O51" s="150"/>
      <c r="P51" s="150"/>
      <c r="Q51" s="150"/>
      <c r="R51" s="150"/>
      <c r="T51" s="79"/>
      <c r="U51" s="79"/>
    </row>
    <row r="52" spans="1:21" s="77" customFormat="1" ht="16.5" customHeight="1" thickBot="1">
      <c r="A52" s="79"/>
      <c r="B52" s="360" t="s">
        <v>145</v>
      </c>
      <c r="C52" s="360"/>
      <c r="D52" s="361"/>
      <c r="E52" s="362"/>
      <c r="F52" s="95"/>
      <c r="G52" s="360" t="s">
        <v>146</v>
      </c>
      <c r="H52" s="363"/>
      <c r="I52" s="364"/>
      <c r="J52" s="365"/>
      <c r="K52" s="365"/>
      <c r="L52" s="365"/>
      <c r="M52" s="365"/>
      <c r="N52" s="365"/>
      <c r="O52" s="365"/>
      <c r="P52" s="365"/>
      <c r="Q52" s="365"/>
      <c r="R52" s="366"/>
      <c r="S52" s="79"/>
      <c r="T52" s="79"/>
      <c r="U52" s="79"/>
    </row>
    <row r="53" spans="2:27" s="79" customFormat="1" ht="3.75" customHeight="1" thickBot="1">
      <c r="B53" s="95"/>
      <c r="C53" s="95"/>
      <c r="D53" s="95"/>
      <c r="E53" s="135"/>
      <c r="F53" s="95"/>
      <c r="G53" s="95"/>
      <c r="H53" s="95"/>
      <c r="I53" s="95"/>
      <c r="J53" s="95"/>
      <c r="K53" s="95"/>
      <c r="L53" s="95"/>
      <c r="M53" s="95"/>
      <c r="N53" s="95"/>
      <c r="O53" s="95"/>
      <c r="P53" s="95"/>
      <c r="Q53" s="95"/>
      <c r="R53" s="95"/>
      <c r="V53" s="77"/>
      <c r="W53" s="77"/>
      <c r="X53" s="77"/>
      <c r="Y53" s="77"/>
      <c r="Z53" s="77"/>
      <c r="AA53" s="77"/>
    </row>
    <row r="54" spans="2:21" s="77" customFormat="1" ht="13.5" customHeight="1">
      <c r="B54" s="377"/>
      <c r="C54" s="378"/>
      <c r="D54" s="378"/>
      <c r="E54" s="378"/>
      <c r="F54" s="378"/>
      <c r="G54" s="378"/>
      <c r="H54" s="378"/>
      <c r="I54" s="378"/>
      <c r="J54" s="378"/>
      <c r="K54" s="378"/>
      <c r="L54" s="378"/>
      <c r="M54" s="378"/>
      <c r="N54" s="378"/>
      <c r="O54" s="378"/>
      <c r="P54" s="378"/>
      <c r="Q54" s="378"/>
      <c r="R54" s="379"/>
      <c r="T54" s="79"/>
      <c r="U54" s="79"/>
    </row>
    <row r="55" spans="2:21" s="77" customFormat="1" ht="13.5" customHeight="1">
      <c r="B55" s="380"/>
      <c r="C55" s="381"/>
      <c r="D55" s="381"/>
      <c r="E55" s="381"/>
      <c r="F55" s="381"/>
      <c r="G55" s="381"/>
      <c r="H55" s="381"/>
      <c r="I55" s="381"/>
      <c r="J55" s="381"/>
      <c r="K55" s="381"/>
      <c r="L55" s="381"/>
      <c r="M55" s="381"/>
      <c r="N55" s="381"/>
      <c r="O55" s="381"/>
      <c r="P55" s="381"/>
      <c r="Q55" s="381"/>
      <c r="R55" s="382"/>
      <c r="T55" s="79"/>
      <c r="U55" s="79"/>
    </row>
    <row r="56" spans="2:21" s="77" customFormat="1" ht="13.5" customHeight="1">
      <c r="B56" s="380"/>
      <c r="C56" s="381"/>
      <c r="D56" s="381"/>
      <c r="E56" s="381"/>
      <c r="F56" s="381"/>
      <c r="G56" s="381"/>
      <c r="H56" s="381"/>
      <c r="I56" s="381"/>
      <c r="J56" s="381"/>
      <c r="K56" s="381"/>
      <c r="L56" s="381"/>
      <c r="M56" s="381"/>
      <c r="N56" s="381"/>
      <c r="O56" s="381"/>
      <c r="P56" s="381"/>
      <c r="Q56" s="381"/>
      <c r="R56" s="382"/>
      <c r="T56" s="79"/>
      <c r="U56" s="79"/>
    </row>
    <row r="57" spans="2:21" s="77" customFormat="1" ht="13.5" customHeight="1">
      <c r="B57" s="380"/>
      <c r="C57" s="381"/>
      <c r="D57" s="381"/>
      <c r="E57" s="381"/>
      <c r="F57" s="381"/>
      <c r="G57" s="381"/>
      <c r="H57" s="381"/>
      <c r="I57" s="381"/>
      <c r="J57" s="381"/>
      <c r="K57" s="381"/>
      <c r="L57" s="381"/>
      <c r="M57" s="381"/>
      <c r="N57" s="381"/>
      <c r="O57" s="381"/>
      <c r="P57" s="381"/>
      <c r="Q57" s="381"/>
      <c r="R57" s="382"/>
      <c r="T57" s="79"/>
      <c r="U57" s="79"/>
    </row>
    <row r="58" spans="2:21" s="77" customFormat="1" ht="13.5" customHeight="1">
      <c r="B58" s="380"/>
      <c r="C58" s="381"/>
      <c r="D58" s="381"/>
      <c r="E58" s="381"/>
      <c r="F58" s="381"/>
      <c r="G58" s="381"/>
      <c r="H58" s="381"/>
      <c r="I58" s="381"/>
      <c r="J58" s="381"/>
      <c r="K58" s="381"/>
      <c r="L58" s="381"/>
      <c r="M58" s="381"/>
      <c r="N58" s="381"/>
      <c r="O58" s="381"/>
      <c r="P58" s="381"/>
      <c r="Q58" s="381"/>
      <c r="R58" s="382"/>
      <c r="T58" s="79"/>
      <c r="U58" s="79"/>
    </row>
    <row r="59" spans="2:21" s="77" customFormat="1" ht="13.5" customHeight="1" thickBot="1">
      <c r="B59" s="383"/>
      <c r="C59" s="384"/>
      <c r="D59" s="384"/>
      <c r="E59" s="384"/>
      <c r="F59" s="384"/>
      <c r="G59" s="384"/>
      <c r="H59" s="384"/>
      <c r="I59" s="384"/>
      <c r="J59" s="384"/>
      <c r="K59" s="384"/>
      <c r="L59" s="384"/>
      <c r="M59" s="384"/>
      <c r="N59" s="384"/>
      <c r="O59" s="384"/>
      <c r="P59" s="384"/>
      <c r="Q59" s="384"/>
      <c r="R59" s="385"/>
      <c r="T59" s="79"/>
      <c r="U59" s="79"/>
    </row>
    <row r="60" spans="2:21" s="77" customFormat="1" ht="13.5">
      <c r="B60" s="91"/>
      <c r="C60" s="91"/>
      <c r="D60" s="91"/>
      <c r="E60" s="91"/>
      <c r="F60" s="91"/>
      <c r="G60" s="91"/>
      <c r="H60" s="91"/>
      <c r="I60" s="91"/>
      <c r="J60" s="91"/>
      <c r="K60" s="91"/>
      <c r="L60" s="91"/>
      <c r="M60" s="91"/>
      <c r="N60" s="91"/>
      <c r="O60" s="91"/>
      <c r="P60" s="91"/>
      <c r="Q60" s="91"/>
      <c r="R60" s="91"/>
      <c r="T60" s="79"/>
      <c r="U60" s="79"/>
    </row>
    <row r="61" spans="2:21" s="77" customFormat="1" ht="13.5" customHeight="1">
      <c r="B61" s="367" t="s">
        <v>221</v>
      </c>
      <c r="C61" s="367"/>
      <c r="D61" s="367"/>
      <c r="E61" s="367"/>
      <c r="F61" s="367"/>
      <c r="G61" s="367"/>
      <c r="H61" s="367"/>
      <c r="I61" s="367"/>
      <c r="J61" s="367"/>
      <c r="K61" s="367"/>
      <c r="L61" s="367"/>
      <c r="M61" s="367"/>
      <c r="N61" s="367"/>
      <c r="O61" s="367"/>
      <c r="P61" s="367"/>
      <c r="Q61" s="367"/>
      <c r="R61" s="367"/>
      <c r="T61" s="79"/>
      <c r="U61" s="79"/>
    </row>
    <row r="62" spans="2:21" s="77" customFormat="1" ht="27" customHeight="1">
      <c r="B62" s="367" t="s">
        <v>317</v>
      </c>
      <c r="C62" s="367"/>
      <c r="D62" s="367"/>
      <c r="E62" s="367"/>
      <c r="F62" s="367"/>
      <c r="G62" s="367"/>
      <c r="H62" s="367"/>
      <c r="I62" s="367"/>
      <c r="J62" s="367"/>
      <c r="K62" s="367"/>
      <c r="L62" s="367"/>
      <c r="M62" s="367"/>
      <c r="N62" s="367"/>
      <c r="O62" s="367"/>
      <c r="P62" s="367"/>
      <c r="Q62" s="367"/>
      <c r="R62" s="367"/>
      <c r="T62" s="79"/>
      <c r="U62" s="79"/>
    </row>
    <row r="63" spans="2:27" ht="13.5">
      <c r="B63" s="367"/>
      <c r="C63" s="367"/>
      <c r="D63" s="367"/>
      <c r="E63" s="367"/>
      <c r="F63" s="367"/>
      <c r="G63" s="367"/>
      <c r="H63" s="367"/>
      <c r="I63" s="367"/>
      <c r="J63" s="367"/>
      <c r="K63" s="367"/>
      <c r="L63" s="367"/>
      <c r="M63" s="367"/>
      <c r="N63" s="367"/>
      <c r="O63" s="367"/>
      <c r="P63" s="367"/>
      <c r="Q63" s="367"/>
      <c r="R63" s="367"/>
      <c r="V63" s="77"/>
      <c r="W63" s="77"/>
      <c r="X63" s="77"/>
      <c r="Y63" s="77"/>
      <c r="Z63" s="77"/>
      <c r="AA63" s="77"/>
    </row>
    <row r="64" spans="22:27" ht="13.5">
      <c r="V64" s="77"/>
      <c r="W64" s="77"/>
      <c r="X64" s="77"/>
      <c r="Y64" s="77"/>
      <c r="Z64" s="77"/>
      <c r="AA64" s="77"/>
    </row>
    <row r="65" spans="22:27" ht="13.5">
      <c r="V65" s="77"/>
      <c r="W65" s="77"/>
      <c r="X65" s="77"/>
      <c r="Y65" s="77"/>
      <c r="Z65" s="77"/>
      <c r="AA65" s="77"/>
    </row>
    <row r="66" spans="22:27" ht="13.5">
      <c r="V66" s="77"/>
      <c r="W66" s="77"/>
      <c r="X66" s="77"/>
      <c r="Y66" s="77"/>
      <c r="Z66" s="77"/>
      <c r="AA66" s="77"/>
    </row>
    <row r="67" spans="22:27" ht="13.5">
      <c r="V67" s="77"/>
      <c r="W67" s="77"/>
      <c r="X67" s="77"/>
      <c r="Y67" s="77"/>
      <c r="Z67" s="77"/>
      <c r="AA67" s="77"/>
    </row>
    <row r="68" spans="3:27" ht="13.5">
      <c r="C68" s="54"/>
      <c r="V68" s="77"/>
      <c r="W68" s="77"/>
      <c r="X68" s="77"/>
      <c r="Y68" s="77"/>
      <c r="Z68" s="77"/>
      <c r="AA68" s="77"/>
    </row>
    <row r="69" spans="3:27" ht="13.5">
      <c r="C69" s="54"/>
      <c r="V69" s="77"/>
      <c r="W69" s="77"/>
      <c r="X69" s="77"/>
      <c r="Y69" s="77"/>
      <c r="Z69" s="77"/>
      <c r="AA69" s="77"/>
    </row>
    <row r="70" ht="13.5">
      <c r="C70" s="54"/>
    </row>
    <row r="71" ht="13.5">
      <c r="C71" s="54"/>
    </row>
    <row r="72" ht="13.5">
      <c r="C72" s="54"/>
    </row>
    <row r="73" ht="13.5">
      <c r="C73" s="54"/>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27"/>
  <sheetViews>
    <sheetView showGridLines="0" zoomScalePageLayoutView="0" workbookViewId="0" topLeftCell="A1">
      <selection activeCell="E11" sqref="E11:I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41" width="9.00390625" style="282" customWidth="1"/>
    <col min="42" max="16384" width="9.00390625" style="282"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143</v>
      </c>
    </row>
    <row r="7" spans="1:40" s="77" customFormat="1" ht="31.5" customHeight="1">
      <c r="A7" s="82"/>
      <c r="B7" s="467" t="s">
        <v>263</v>
      </c>
      <c r="C7" s="467"/>
      <c r="D7" s="477" t="s">
        <v>255</v>
      </c>
      <c r="E7" s="477"/>
      <c r="F7" s="477"/>
      <c r="G7" s="477"/>
      <c r="H7" s="477"/>
      <c r="I7" s="477"/>
      <c r="J7" s="477"/>
      <c r="K7" s="477"/>
      <c r="L7" s="477"/>
      <c r="M7" s="477"/>
      <c r="N7" s="477"/>
      <c r="O7" s="477"/>
      <c r="P7" s="477"/>
      <c r="Q7" s="477"/>
      <c r="R7" s="477"/>
      <c r="S7" s="477"/>
      <c r="T7" s="477"/>
      <c r="U7" s="477"/>
      <c r="V7" s="477"/>
      <c r="W7" s="477"/>
      <c r="X7" s="477"/>
      <c r="Y7" s="477"/>
      <c r="Z7" s="477"/>
      <c r="AA7" s="477"/>
      <c r="AB7" s="477"/>
      <c r="AC7" s="47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479"/>
      <c r="F10" s="480"/>
      <c r="G10" s="480"/>
      <c r="H10" s="480"/>
      <c r="I10" s="481"/>
      <c r="J10" s="476" t="s">
        <v>30</v>
      </c>
      <c r="K10" s="360"/>
      <c r="L10" s="90">
        <v>1</v>
      </c>
      <c r="M10" s="460"/>
      <c r="N10" s="482"/>
      <c r="O10" s="482"/>
      <c r="P10" s="483"/>
      <c r="Q10" s="91" t="s">
        <v>1</v>
      </c>
      <c r="R10" s="460"/>
      <c r="S10" s="461"/>
      <c r="T10" s="461"/>
      <c r="U10" s="462"/>
      <c r="V10" s="476" t="s">
        <v>2</v>
      </c>
      <c r="W10" s="360"/>
      <c r="X10" s="360"/>
      <c r="Y10" s="470">
        <f>IF(ISBLANK(シート1!N7),"",シート1!N7)</f>
      </c>
      <c r="Z10" s="471"/>
      <c r="AA10" s="471"/>
      <c r="AB10" s="471"/>
      <c r="AC10" s="472"/>
      <c r="AE10" s="79"/>
    </row>
    <row r="11" spans="2:35" s="77" customFormat="1" ht="18.75" customHeight="1" thickBot="1">
      <c r="B11" s="386"/>
      <c r="C11" s="386"/>
      <c r="D11" s="92">
        <v>2</v>
      </c>
      <c r="E11" s="463"/>
      <c r="F11" s="464"/>
      <c r="G11" s="464"/>
      <c r="H11" s="464"/>
      <c r="I11" s="465"/>
      <c r="J11" s="476"/>
      <c r="K11" s="360"/>
      <c r="L11" s="90">
        <v>2</v>
      </c>
      <c r="M11" s="457"/>
      <c r="N11" s="458"/>
      <c r="O11" s="458"/>
      <c r="P11" s="459"/>
      <c r="Q11" s="91" t="s">
        <v>1</v>
      </c>
      <c r="R11" s="457"/>
      <c r="S11" s="458"/>
      <c r="T11" s="458"/>
      <c r="U11" s="459"/>
      <c r="V11" s="476"/>
      <c r="W11" s="360"/>
      <c r="X11" s="360"/>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6" t="s">
        <v>4</v>
      </c>
      <c r="C13" s="386"/>
      <c r="D13" s="89">
        <v>1</v>
      </c>
      <c r="E13" s="451"/>
      <c r="F13" s="452"/>
      <c r="G13" s="452"/>
      <c r="H13" s="452"/>
      <c r="I13" s="452"/>
      <c r="J13" s="452"/>
      <c r="K13" s="452"/>
      <c r="L13" s="452"/>
      <c r="M13" s="452"/>
      <c r="N13" s="452"/>
      <c r="O13" s="452"/>
      <c r="P13" s="452"/>
      <c r="Q13" s="452"/>
      <c r="R13" s="452"/>
      <c r="S13" s="452"/>
      <c r="T13" s="452"/>
      <c r="U13" s="453"/>
      <c r="V13" s="476" t="s">
        <v>3</v>
      </c>
      <c r="W13" s="360"/>
      <c r="X13" s="363"/>
      <c r="Y13" s="470">
        <f>IF(ISBLANK(シート1!N9),"",シート1!N9)</f>
      </c>
      <c r="Z13" s="471"/>
      <c r="AA13" s="471"/>
      <c r="AB13" s="471"/>
      <c r="AC13" s="472"/>
    </row>
    <row r="14" spans="2:29" s="77" customFormat="1" ht="18.75" customHeight="1" thickBot="1">
      <c r="B14" s="386"/>
      <c r="C14" s="386"/>
      <c r="D14" s="92">
        <v>2</v>
      </c>
      <c r="E14" s="454"/>
      <c r="F14" s="455"/>
      <c r="G14" s="455"/>
      <c r="H14" s="455"/>
      <c r="I14" s="455"/>
      <c r="J14" s="455"/>
      <c r="K14" s="455"/>
      <c r="L14" s="455"/>
      <c r="M14" s="455"/>
      <c r="N14" s="455"/>
      <c r="O14" s="455"/>
      <c r="P14" s="455"/>
      <c r="Q14" s="455"/>
      <c r="R14" s="455"/>
      <c r="S14" s="455"/>
      <c r="T14" s="455"/>
      <c r="U14" s="456"/>
      <c r="V14" s="476"/>
      <c r="W14" s="360"/>
      <c r="X14" s="363"/>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0" t="s">
        <v>33</v>
      </c>
      <c r="C16" s="491"/>
      <c r="D16" s="491"/>
      <c r="E16" s="491"/>
      <c r="F16" s="491"/>
      <c r="G16" s="491"/>
      <c r="H16" s="491"/>
      <c r="I16" s="491"/>
      <c r="J16" s="491"/>
      <c r="K16" s="491"/>
      <c r="L16" s="491"/>
      <c r="M16" s="491"/>
      <c r="N16" s="491"/>
      <c r="O16" s="492"/>
      <c r="P16" s="442" t="s">
        <v>214</v>
      </c>
      <c r="Q16" s="443"/>
      <c r="R16" s="444"/>
      <c r="S16" s="442" t="s">
        <v>213</v>
      </c>
      <c r="T16" s="443"/>
      <c r="U16" s="444"/>
      <c r="V16" s="442" t="s">
        <v>222</v>
      </c>
      <c r="W16" s="443"/>
      <c r="X16" s="444"/>
      <c r="Y16" s="503" t="s">
        <v>35</v>
      </c>
      <c r="Z16" s="503"/>
      <c r="AA16" s="503"/>
      <c r="AB16" s="503"/>
      <c r="AC16" s="503"/>
      <c r="AD16" s="79"/>
      <c r="AE16" s="127"/>
      <c r="AF16" s="99" t="s">
        <v>13</v>
      </c>
      <c r="AG16" s="99" t="s">
        <v>31</v>
      </c>
      <c r="AH16" s="434"/>
      <c r="AI16" s="406" t="s">
        <v>42</v>
      </c>
      <c r="AJ16" s="407"/>
      <c r="AK16" s="406" t="s">
        <v>34</v>
      </c>
      <c r="AL16" s="407"/>
      <c r="AM16" s="406" t="s">
        <v>41</v>
      </c>
      <c r="AN16" s="407"/>
    </row>
    <row r="17" spans="1:40" s="77" customFormat="1" ht="22.5" customHeight="1" thickBot="1">
      <c r="A17" s="79"/>
      <c r="B17" s="493"/>
      <c r="C17" s="494"/>
      <c r="D17" s="494"/>
      <c r="E17" s="494"/>
      <c r="F17" s="494"/>
      <c r="G17" s="494"/>
      <c r="H17" s="494"/>
      <c r="I17" s="494"/>
      <c r="J17" s="494"/>
      <c r="K17" s="494"/>
      <c r="L17" s="494"/>
      <c r="M17" s="494"/>
      <c r="N17" s="494"/>
      <c r="O17" s="495"/>
      <c r="P17" s="445"/>
      <c r="Q17" s="446"/>
      <c r="R17" s="447"/>
      <c r="S17" s="445"/>
      <c r="T17" s="446"/>
      <c r="U17" s="447"/>
      <c r="V17" s="445"/>
      <c r="W17" s="446"/>
      <c r="X17" s="447"/>
      <c r="Y17" s="503"/>
      <c r="Z17" s="503"/>
      <c r="AA17" s="503"/>
      <c r="AB17" s="503"/>
      <c r="AC17" s="503"/>
      <c r="AD17" s="79"/>
      <c r="AE17" s="127"/>
      <c r="AF17" s="100"/>
      <c r="AG17" s="101" t="s">
        <v>32</v>
      </c>
      <c r="AH17" s="435"/>
      <c r="AI17" s="102" t="s">
        <v>43</v>
      </c>
      <c r="AJ17" s="103" t="s">
        <v>44</v>
      </c>
      <c r="AK17" s="102" t="s">
        <v>43</v>
      </c>
      <c r="AL17" s="104" t="s">
        <v>44</v>
      </c>
      <c r="AM17" s="105" t="s">
        <v>163</v>
      </c>
      <c r="AN17" s="104" t="s">
        <v>44</v>
      </c>
    </row>
    <row r="18" spans="1:40" s="77" customFormat="1" ht="30" customHeight="1" thickBot="1">
      <c r="A18" s="79"/>
      <c r="B18" s="501" t="s">
        <v>144</v>
      </c>
      <c r="C18" s="502"/>
      <c r="D18" s="502"/>
      <c r="E18" s="502"/>
      <c r="F18" s="502"/>
      <c r="G18" s="502"/>
      <c r="H18" s="502"/>
      <c r="I18" s="502"/>
      <c r="J18" s="502"/>
      <c r="K18" s="502"/>
      <c r="L18" s="502"/>
      <c r="M18" s="502"/>
      <c r="N18" s="502"/>
      <c r="O18" s="502"/>
      <c r="P18" s="498"/>
      <c r="Q18" s="437"/>
      <c r="R18" s="438"/>
      <c r="S18" s="436"/>
      <c r="T18" s="437"/>
      <c r="U18" s="438"/>
      <c r="V18" s="436"/>
      <c r="W18" s="437"/>
      <c r="X18" s="439"/>
      <c r="Y18" s="440"/>
      <c r="Z18" s="441"/>
      <c r="AA18" s="441"/>
      <c r="AB18" s="441"/>
      <c r="AC18" s="441"/>
      <c r="AD18" s="79"/>
      <c r="AF18" s="99" t="s">
        <v>13</v>
      </c>
      <c r="AG18" s="99" t="s">
        <v>31</v>
      </c>
      <c r="AH18" s="106"/>
      <c r="AI18" s="406" t="s">
        <v>42</v>
      </c>
      <c r="AJ18" s="407"/>
      <c r="AK18" s="406" t="s">
        <v>34</v>
      </c>
      <c r="AL18" s="407"/>
      <c r="AM18" s="406" t="s">
        <v>41</v>
      </c>
      <c r="AN18" s="407"/>
    </row>
    <row r="19" spans="1:40" ht="41.25" customHeight="1">
      <c r="A19" s="79"/>
      <c r="B19" s="107" t="s">
        <v>36</v>
      </c>
      <c r="C19" s="431" t="s">
        <v>266</v>
      </c>
      <c r="D19" s="432"/>
      <c r="E19" s="432"/>
      <c r="F19" s="432"/>
      <c r="G19" s="432"/>
      <c r="H19" s="432"/>
      <c r="I19" s="432"/>
      <c r="J19" s="432"/>
      <c r="K19" s="432"/>
      <c r="L19" s="432"/>
      <c r="M19" s="432"/>
      <c r="N19" s="432"/>
      <c r="O19" s="432"/>
      <c r="P19" s="499"/>
      <c r="Q19" s="412"/>
      <c r="R19" s="500"/>
      <c r="S19" s="411"/>
      <c r="T19" s="412"/>
      <c r="U19" s="413"/>
      <c r="V19" s="433"/>
      <c r="W19" s="433"/>
      <c r="X19" s="433"/>
      <c r="Y19" s="496"/>
      <c r="Z19" s="496"/>
      <c r="AA19" s="496"/>
      <c r="AB19" s="496"/>
      <c r="AC19" s="497"/>
      <c r="AD19" s="79"/>
      <c r="AE19" s="127"/>
      <c r="AF19" s="108" t="s">
        <v>164</v>
      </c>
      <c r="AG19" s="109">
        <v>0.3333333333333333</v>
      </c>
      <c r="AH19" s="110"/>
      <c r="AI19" s="111"/>
      <c r="AJ19" s="112"/>
      <c r="AK19" s="113"/>
      <c r="AL19" s="114"/>
      <c r="AM19" s="113"/>
      <c r="AN19" s="278"/>
    </row>
    <row r="20" spans="1:40" ht="41.25" customHeight="1">
      <c r="A20" s="79"/>
      <c r="B20" s="107" t="s">
        <v>37</v>
      </c>
      <c r="C20" s="431" t="s">
        <v>267</v>
      </c>
      <c r="D20" s="432"/>
      <c r="E20" s="432"/>
      <c r="F20" s="432"/>
      <c r="G20" s="432"/>
      <c r="H20" s="432"/>
      <c r="I20" s="432"/>
      <c r="J20" s="432"/>
      <c r="K20" s="432"/>
      <c r="L20" s="432"/>
      <c r="M20" s="432"/>
      <c r="N20" s="432"/>
      <c r="O20" s="432"/>
      <c r="P20" s="418"/>
      <c r="Q20" s="419"/>
      <c r="R20" s="420"/>
      <c r="S20" s="448"/>
      <c r="T20" s="419"/>
      <c r="U20" s="449"/>
      <c r="V20" s="410"/>
      <c r="W20" s="410"/>
      <c r="X20" s="410"/>
      <c r="Y20" s="408"/>
      <c r="Z20" s="408"/>
      <c r="AA20" s="408"/>
      <c r="AB20" s="408"/>
      <c r="AC20" s="409"/>
      <c r="AD20" s="79"/>
      <c r="AE20" s="127"/>
      <c r="AF20" s="115" t="s">
        <v>165</v>
      </c>
      <c r="AG20" s="109">
        <v>0.3368055555555556</v>
      </c>
      <c r="AH20" s="110">
        <v>4</v>
      </c>
      <c r="AI20" s="111" t="s">
        <v>166</v>
      </c>
      <c r="AJ20" s="112" t="s">
        <v>46</v>
      </c>
      <c r="AK20" s="111" t="s">
        <v>53</v>
      </c>
      <c r="AL20" s="116" t="s">
        <v>54</v>
      </c>
      <c r="AM20" s="111" t="s">
        <v>55</v>
      </c>
      <c r="AN20" s="279" t="s">
        <v>56</v>
      </c>
    </row>
    <row r="21" spans="1:40" ht="41.25" customHeight="1">
      <c r="A21" s="79"/>
      <c r="B21" s="107" t="s">
        <v>38</v>
      </c>
      <c r="C21" s="398" t="s">
        <v>268</v>
      </c>
      <c r="D21" s="399"/>
      <c r="E21" s="399"/>
      <c r="F21" s="399"/>
      <c r="G21" s="399"/>
      <c r="H21" s="399"/>
      <c r="I21" s="399"/>
      <c r="J21" s="399"/>
      <c r="K21" s="399"/>
      <c r="L21" s="399"/>
      <c r="M21" s="399"/>
      <c r="N21" s="399"/>
      <c r="O21" s="399"/>
      <c r="P21" s="418"/>
      <c r="Q21" s="419"/>
      <c r="R21" s="420"/>
      <c r="S21" s="448"/>
      <c r="T21" s="419"/>
      <c r="U21" s="449"/>
      <c r="V21" s="410"/>
      <c r="W21" s="410"/>
      <c r="X21" s="410"/>
      <c r="Y21" s="408"/>
      <c r="Z21" s="408"/>
      <c r="AA21" s="408"/>
      <c r="AB21" s="408"/>
      <c r="AC21" s="409"/>
      <c r="AD21" s="79"/>
      <c r="AE21" s="127"/>
      <c r="AF21" s="85"/>
      <c r="AG21" s="109">
        <v>0.340277777777778</v>
      </c>
      <c r="AH21" s="117">
        <v>3</v>
      </c>
      <c r="AI21" s="118" t="s">
        <v>167</v>
      </c>
      <c r="AJ21" s="119" t="s">
        <v>168</v>
      </c>
      <c r="AK21" s="118" t="s">
        <v>57</v>
      </c>
      <c r="AL21" s="120" t="s">
        <v>58</v>
      </c>
      <c r="AM21" s="118" t="s">
        <v>59</v>
      </c>
      <c r="AN21" s="280" t="s">
        <v>60</v>
      </c>
    </row>
    <row r="22" spans="1:40" ht="41.25" customHeight="1">
      <c r="A22" s="79"/>
      <c r="B22" s="107" t="s">
        <v>39</v>
      </c>
      <c r="C22" s="398" t="s">
        <v>269</v>
      </c>
      <c r="D22" s="399"/>
      <c r="E22" s="399"/>
      <c r="F22" s="399"/>
      <c r="G22" s="399"/>
      <c r="H22" s="399"/>
      <c r="I22" s="399"/>
      <c r="J22" s="399"/>
      <c r="K22" s="399"/>
      <c r="L22" s="399"/>
      <c r="M22" s="399"/>
      <c r="N22" s="399"/>
      <c r="O22" s="399"/>
      <c r="P22" s="418"/>
      <c r="Q22" s="419"/>
      <c r="R22" s="420"/>
      <c r="S22" s="448"/>
      <c r="T22" s="419"/>
      <c r="U22" s="449"/>
      <c r="V22" s="410"/>
      <c r="W22" s="410"/>
      <c r="X22" s="410"/>
      <c r="Y22" s="408"/>
      <c r="Z22" s="408"/>
      <c r="AA22" s="408"/>
      <c r="AB22" s="408"/>
      <c r="AC22" s="409"/>
      <c r="AD22" s="79"/>
      <c r="AE22" s="127"/>
      <c r="AF22" s="85"/>
      <c r="AG22" s="109">
        <v>0.34375</v>
      </c>
      <c r="AH22" s="117">
        <v>2</v>
      </c>
      <c r="AI22" s="118" t="s">
        <v>169</v>
      </c>
      <c r="AJ22" s="119" t="s">
        <v>168</v>
      </c>
      <c r="AK22" s="118" t="s">
        <v>61</v>
      </c>
      <c r="AL22" s="120" t="s">
        <v>62</v>
      </c>
      <c r="AM22" s="118" t="s">
        <v>63</v>
      </c>
      <c r="AN22" s="280" t="s">
        <v>64</v>
      </c>
    </row>
    <row r="23" spans="1:40" ht="41.25" customHeight="1" thickBot="1">
      <c r="A23" s="79"/>
      <c r="B23" s="107" t="s">
        <v>40</v>
      </c>
      <c r="C23" s="398" t="s">
        <v>270</v>
      </c>
      <c r="D23" s="399"/>
      <c r="E23" s="399"/>
      <c r="F23" s="399"/>
      <c r="G23" s="399"/>
      <c r="H23" s="399"/>
      <c r="I23" s="399"/>
      <c r="J23" s="399"/>
      <c r="K23" s="399"/>
      <c r="L23" s="399"/>
      <c r="M23" s="399"/>
      <c r="N23" s="399"/>
      <c r="O23" s="399"/>
      <c r="P23" s="450"/>
      <c r="Q23" s="416"/>
      <c r="R23" s="417"/>
      <c r="S23" s="415"/>
      <c r="T23" s="416"/>
      <c r="U23" s="417"/>
      <c r="V23" s="424"/>
      <c r="W23" s="424"/>
      <c r="X23" s="424"/>
      <c r="Y23" s="421"/>
      <c r="Z23" s="421"/>
      <c r="AA23" s="421"/>
      <c r="AB23" s="421"/>
      <c r="AC23" s="422"/>
      <c r="AD23" s="79"/>
      <c r="AE23" s="127"/>
      <c r="AF23" s="85"/>
      <c r="AG23" s="109">
        <v>0.347222222222222</v>
      </c>
      <c r="AH23" s="121">
        <v>1</v>
      </c>
      <c r="AI23" s="122" t="s">
        <v>170</v>
      </c>
      <c r="AJ23" s="103" t="s">
        <v>168</v>
      </c>
      <c r="AK23" s="122" t="s">
        <v>65</v>
      </c>
      <c r="AL23" s="123" t="s">
        <v>66</v>
      </c>
      <c r="AM23" s="122" t="s">
        <v>67</v>
      </c>
      <c r="AN23" s="281" t="s">
        <v>68</v>
      </c>
    </row>
    <row r="24" spans="1:40" s="77" customFormat="1" ht="41.25" customHeight="1">
      <c r="A24" s="79"/>
      <c r="B24" s="107">
        <v>6</v>
      </c>
      <c r="C24" s="398"/>
      <c r="D24" s="399"/>
      <c r="E24" s="399"/>
      <c r="F24" s="399"/>
      <c r="G24" s="399"/>
      <c r="H24" s="399"/>
      <c r="I24" s="399"/>
      <c r="J24" s="399"/>
      <c r="K24" s="399"/>
      <c r="L24" s="399"/>
      <c r="M24" s="399"/>
      <c r="N24" s="399"/>
      <c r="O24" s="399"/>
      <c r="P24" s="400"/>
      <c r="Q24" s="400"/>
      <c r="R24" s="400"/>
      <c r="S24" s="401"/>
      <c r="T24" s="402"/>
      <c r="U24" s="402"/>
      <c r="V24" s="403"/>
      <c r="W24" s="404"/>
      <c r="X24" s="404"/>
      <c r="Y24" s="414"/>
      <c r="Z24" s="414"/>
      <c r="AA24" s="414"/>
      <c r="AB24" s="414"/>
      <c r="AC24" s="414"/>
      <c r="AD24" s="79"/>
      <c r="AE24" s="127"/>
      <c r="AF24" s="85"/>
      <c r="AG24" s="109">
        <v>0.350694444444444</v>
      </c>
      <c r="AH24" s="124"/>
      <c r="AI24" s="85"/>
      <c r="AJ24" s="85"/>
      <c r="AK24" s="124"/>
      <c r="AL24" s="85"/>
      <c r="AM24" s="124"/>
      <c r="AN24" s="124"/>
    </row>
    <row r="25" spans="1:40" s="77" customFormat="1" ht="41.25" customHeight="1">
      <c r="A25" s="79"/>
      <c r="B25" s="125">
        <v>7</v>
      </c>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E25" s="127"/>
      <c r="AF25" s="85"/>
      <c r="AG25" s="109">
        <v>0.354166666666666</v>
      </c>
      <c r="AH25" s="85"/>
      <c r="AI25" s="85"/>
      <c r="AJ25" s="85"/>
      <c r="AK25" s="124"/>
      <c r="AL25" s="85"/>
      <c r="AM25" s="124"/>
      <c r="AN25" s="124"/>
    </row>
    <row r="26" spans="1:40" s="77" customFormat="1" ht="41.25" customHeight="1">
      <c r="A26" s="79"/>
      <c r="B26" s="125">
        <v>8</v>
      </c>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E26" s="127"/>
      <c r="AF26" s="85"/>
      <c r="AG26" s="109">
        <v>0.357638888888888</v>
      </c>
      <c r="AH26" s="85"/>
      <c r="AI26" s="85"/>
      <c r="AJ26" s="85"/>
      <c r="AK26" s="124"/>
      <c r="AL26" s="85"/>
      <c r="AM26" s="124"/>
      <c r="AN26" s="124"/>
    </row>
    <row r="27" spans="1:40" s="77" customFormat="1" ht="41.25" customHeight="1">
      <c r="A27" s="79"/>
      <c r="B27" s="125">
        <v>9</v>
      </c>
      <c r="C27" s="398"/>
      <c r="D27" s="399"/>
      <c r="E27" s="399"/>
      <c r="F27" s="399"/>
      <c r="G27" s="399"/>
      <c r="H27" s="399"/>
      <c r="I27" s="399"/>
      <c r="J27" s="399"/>
      <c r="K27" s="399"/>
      <c r="L27" s="399"/>
      <c r="M27" s="399"/>
      <c r="N27" s="399"/>
      <c r="O27" s="399"/>
      <c r="P27" s="400"/>
      <c r="Q27" s="400"/>
      <c r="R27" s="400"/>
      <c r="S27" s="401"/>
      <c r="T27" s="402"/>
      <c r="U27" s="402"/>
      <c r="V27" s="403"/>
      <c r="W27" s="404"/>
      <c r="X27" s="404"/>
      <c r="Y27" s="405"/>
      <c r="Z27" s="405"/>
      <c r="AA27" s="405"/>
      <c r="AB27" s="405"/>
      <c r="AC27" s="405"/>
      <c r="AD27" s="79"/>
      <c r="AE27" s="127"/>
      <c r="AF27" s="85"/>
      <c r="AG27" s="109">
        <v>0.36111111111111</v>
      </c>
      <c r="AH27" s="85"/>
      <c r="AI27" s="85"/>
      <c r="AJ27" s="85"/>
      <c r="AK27" s="124"/>
      <c r="AL27" s="85"/>
      <c r="AM27" s="124"/>
      <c r="AN27" s="124"/>
    </row>
    <row r="28" spans="1:40" s="77" customFormat="1" ht="41.25" customHeight="1">
      <c r="A28" s="79"/>
      <c r="B28" s="283">
        <v>10</v>
      </c>
      <c r="C28" s="390"/>
      <c r="D28" s="391"/>
      <c r="E28" s="391"/>
      <c r="F28" s="391"/>
      <c r="G28" s="391"/>
      <c r="H28" s="391"/>
      <c r="I28" s="391"/>
      <c r="J28" s="391"/>
      <c r="K28" s="391"/>
      <c r="L28" s="391"/>
      <c r="M28" s="391"/>
      <c r="N28" s="391"/>
      <c r="O28" s="391"/>
      <c r="P28" s="392"/>
      <c r="Q28" s="392"/>
      <c r="R28" s="392"/>
      <c r="S28" s="393"/>
      <c r="T28" s="394"/>
      <c r="U28" s="394"/>
      <c r="V28" s="395"/>
      <c r="W28" s="396"/>
      <c r="X28" s="396"/>
      <c r="Y28" s="397"/>
      <c r="Z28" s="397"/>
      <c r="AA28" s="397"/>
      <c r="AB28" s="397"/>
      <c r="AC28" s="397"/>
      <c r="AD28" s="79"/>
      <c r="AE28" s="127"/>
      <c r="AF28" s="85"/>
      <c r="AG28" s="109">
        <v>0.364583333333332</v>
      </c>
      <c r="AH28" s="85"/>
      <c r="AI28" s="85"/>
      <c r="AJ28" s="85"/>
      <c r="AK28" s="124"/>
      <c r="AL28" s="85"/>
      <c r="AM28" s="124"/>
      <c r="AN28" s="124"/>
    </row>
    <row r="29" spans="1:40" ht="41.25" customHeight="1">
      <c r="A29" s="79"/>
      <c r="B29" s="290">
        <v>11</v>
      </c>
      <c r="C29" s="426"/>
      <c r="D29" s="427"/>
      <c r="E29" s="427"/>
      <c r="F29" s="427"/>
      <c r="G29" s="427"/>
      <c r="H29" s="427"/>
      <c r="I29" s="427"/>
      <c r="J29" s="427"/>
      <c r="K29" s="427"/>
      <c r="L29" s="427"/>
      <c r="M29" s="427"/>
      <c r="N29" s="427"/>
      <c r="O29" s="428"/>
      <c r="P29" s="430"/>
      <c r="Q29" s="425"/>
      <c r="R29" s="425"/>
      <c r="S29" s="425"/>
      <c r="T29" s="425"/>
      <c r="U29" s="429"/>
      <c r="V29" s="425"/>
      <c r="W29" s="425"/>
      <c r="X29" s="425"/>
      <c r="Y29" s="423"/>
      <c r="Z29" s="423"/>
      <c r="AA29" s="423"/>
      <c r="AB29" s="423"/>
      <c r="AC29" s="423"/>
      <c r="AD29" s="79"/>
      <c r="AE29" s="127"/>
      <c r="AF29" s="85"/>
      <c r="AG29" s="109">
        <v>0.368055555555554</v>
      </c>
      <c r="AH29" s="85"/>
      <c r="AI29" s="85"/>
      <c r="AJ29" s="85"/>
      <c r="AK29" s="85"/>
      <c r="AL29" s="85"/>
      <c r="AM29" s="85"/>
      <c r="AN29" s="85"/>
    </row>
    <row r="30" spans="1:40"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0.371527777777776</v>
      </c>
      <c r="AH30" s="85"/>
      <c r="AI30" s="85"/>
      <c r="AJ30" s="85"/>
      <c r="AK30" s="85"/>
      <c r="AL30" s="85"/>
      <c r="AM30" s="85"/>
      <c r="AN30" s="85"/>
    </row>
    <row r="31" spans="1:40" ht="15.75" customHeight="1">
      <c r="A31" s="79"/>
      <c r="B31" s="484" t="s">
        <v>308</v>
      </c>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6"/>
      <c r="AD31" s="79"/>
      <c r="AE31" s="127"/>
      <c r="AF31" s="85"/>
      <c r="AG31" s="109">
        <v>0.374999999999998</v>
      </c>
      <c r="AH31" s="85"/>
      <c r="AI31" s="85"/>
      <c r="AJ31" s="85"/>
      <c r="AK31" s="85"/>
      <c r="AL31" s="85"/>
      <c r="AM31" s="85"/>
      <c r="AN31" s="85"/>
    </row>
    <row r="32" spans="1:40" ht="15.75" customHeight="1">
      <c r="A32" s="79"/>
      <c r="B32" s="487" t="s">
        <v>309</v>
      </c>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9"/>
      <c r="AD32" s="79"/>
      <c r="AE32" s="127"/>
      <c r="AF32" s="85"/>
      <c r="AG32" s="109">
        <v>0.37847222222222</v>
      </c>
      <c r="AH32" s="85"/>
      <c r="AI32" s="85"/>
      <c r="AJ32" s="85"/>
      <c r="AK32" s="85"/>
      <c r="AL32" s="85"/>
      <c r="AM32" s="85"/>
      <c r="AN32" s="85"/>
    </row>
    <row r="33" spans="1:40" ht="15.75" customHeight="1">
      <c r="A33" s="79"/>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7"/>
      <c r="AF33" s="85"/>
      <c r="AG33" s="109">
        <v>0.381944444444442</v>
      </c>
      <c r="AH33" s="85"/>
      <c r="AI33" s="85"/>
      <c r="AJ33" s="85"/>
      <c r="AK33" s="85"/>
      <c r="AL33" s="85"/>
      <c r="AM33" s="85"/>
      <c r="AN33" s="85"/>
    </row>
    <row r="34" spans="1:40" ht="15.75" customHeight="1">
      <c r="A34" s="79"/>
      <c r="B34" s="126"/>
      <c r="C34" s="79"/>
      <c r="D34" s="79"/>
      <c r="E34" s="79"/>
      <c r="F34" s="79"/>
      <c r="G34" s="79"/>
      <c r="H34" s="79"/>
      <c r="I34" s="79"/>
      <c r="J34" s="79"/>
      <c r="K34" s="79"/>
      <c r="L34" s="79"/>
      <c r="M34" s="77"/>
      <c r="N34" s="77"/>
      <c r="O34" s="77"/>
      <c r="P34" s="79"/>
      <c r="Q34" s="79"/>
      <c r="R34" s="79"/>
      <c r="S34" s="79"/>
      <c r="T34" s="79"/>
      <c r="U34" s="79"/>
      <c r="V34" s="79"/>
      <c r="W34" s="79"/>
      <c r="X34" s="79"/>
      <c r="Y34" s="79"/>
      <c r="Z34" s="79"/>
      <c r="AA34" s="79"/>
      <c r="AB34" s="79"/>
      <c r="AC34" s="79"/>
      <c r="AD34" s="79"/>
      <c r="AE34" s="127"/>
      <c r="AF34" s="85"/>
      <c r="AG34" s="109">
        <v>0.385416666666664</v>
      </c>
      <c r="AH34" s="85"/>
      <c r="AI34" s="85"/>
      <c r="AJ34" s="85"/>
      <c r="AK34" s="85"/>
      <c r="AL34" s="85"/>
      <c r="AM34" s="85"/>
      <c r="AN34" s="85"/>
    </row>
    <row r="35" spans="1:33" ht="15.75" customHeight="1">
      <c r="A35" s="5"/>
      <c r="B35" s="126"/>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9">
        <v>0.388888888888886</v>
      </c>
    </row>
    <row r="36" spans="1:33" ht="15.75" customHeight="1">
      <c r="A36" s="5"/>
      <c r="B36" s="126"/>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9">
        <v>0.392361111111108</v>
      </c>
    </row>
    <row r="37" spans="1:33" ht="15.75" customHeight="1">
      <c r="A37" s="5"/>
      <c r="B37" s="126"/>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9">
        <v>0.39583333333333</v>
      </c>
    </row>
    <row r="38" spans="1:33" ht="15.75" customHeight="1">
      <c r="A38" s="5"/>
      <c r="B38" s="126"/>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9">
        <v>0.399305555555552</v>
      </c>
    </row>
    <row r="39" spans="1:33" ht="15.75" customHeight="1">
      <c r="A39" s="5"/>
      <c r="B39" s="126"/>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9">
        <v>0.402777777777774</v>
      </c>
    </row>
    <row r="40" spans="1:33" ht="15.75" customHeight="1">
      <c r="A40" s="5"/>
      <c r="B40" s="126"/>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9">
        <v>0.406249999999996</v>
      </c>
    </row>
    <row r="41" spans="1:33" ht="15.75" customHeight="1">
      <c r="A41" s="5"/>
      <c r="B41" s="126"/>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9">
        <v>0.409722222222218</v>
      </c>
    </row>
    <row r="42" spans="1:33" ht="15.75" customHeight="1">
      <c r="A42" s="5"/>
      <c r="B42" s="126"/>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9">
        <v>0.41319444444444</v>
      </c>
    </row>
    <row r="43" spans="1:33" ht="15.75" customHeight="1">
      <c r="A43" s="5"/>
      <c r="B43" s="126"/>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9">
        <v>0.416666666666662</v>
      </c>
    </row>
    <row r="44" spans="1:33" ht="15.75" customHeight="1">
      <c r="A44" s="5"/>
      <c r="B44" s="126"/>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9">
        <v>0.420138888888884</v>
      </c>
    </row>
    <row r="45" spans="1:33" ht="15.75" customHeight="1">
      <c r="A45" s="5"/>
      <c r="B45" s="126"/>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9">
        <v>0.423611111111106</v>
      </c>
    </row>
    <row r="46" spans="1:33" ht="15.75" customHeight="1">
      <c r="A46" s="5"/>
      <c r="B46" s="126"/>
      <c r="C46" s="79"/>
      <c r="D46" s="79"/>
      <c r="E46" s="79"/>
      <c r="F46" s="79"/>
      <c r="G46" s="79"/>
      <c r="H46" s="79"/>
      <c r="I46" s="79"/>
      <c r="J46" s="79"/>
      <c r="K46" s="79"/>
      <c r="L46" s="79"/>
      <c r="M46" s="77"/>
      <c r="N46" s="77"/>
      <c r="O46" s="77"/>
      <c r="P46" s="79"/>
      <c r="Q46" s="79"/>
      <c r="R46" s="5"/>
      <c r="S46" s="5"/>
      <c r="T46" s="5"/>
      <c r="U46" s="5"/>
      <c r="V46" s="5"/>
      <c r="W46" s="5"/>
      <c r="X46" s="5"/>
      <c r="Y46" s="5"/>
      <c r="Z46" s="5"/>
      <c r="AA46" s="5"/>
      <c r="AB46" s="5"/>
      <c r="AC46" s="5"/>
      <c r="AD46" s="5"/>
      <c r="AE46" s="8"/>
      <c r="AG46" s="109">
        <v>0.427083333333328</v>
      </c>
    </row>
    <row r="47" spans="1:33" ht="15.75" customHeight="1">
      <c r="A47" s="5"/>
      <c r="B47" s="126"/>
      <c r="C47" s="79"/>
      <c r="D47" s="79"/>
      <c r="E47" s="79"/>
      <c r="F47" s="79"/>
      <c r="G47" s="79"/>
      <c r="H47" s="79"/>
      <c r="I47" s="79"/>
      <c r="J47" s="79"/>
      <c r="K47" s="79"/>
      <c r="L47" s="79"/>
      <c r="M47" s="77"/>
      <c r="N47" s="77"/>
      <c r="O47" s="77"/>
      <c r="P47" s="79"/>
      <c r="Q47" s="79"/>
      <c r="R47" s="5"/>
      <c r="S47" s="5"/>
      <c r="T47" s="5"/>
      <c r="U47" s="5"/>
      <c r="V47" s="5"/>
      <c r="W47" s="5"/>
      <c r="X47" s="5"/>
      <c r="Y47" s="5"/>
      <c r="Z47" s="5"/>
      <c r="AA47" s="5"/>
      <c r="AB47" s="5"/>
      <c r="AC47" s="5"/>
      <c r="AD47" s="5"/>
      <c r="AE47" s="8"/>
      <c r="AG47" s="109">
        <v>0.43055555555555</v>
      </c>
    </row>
    <row r="48" spans="1:33" ht="15.75" customHeight="1">
      <c r="A48" s="5"/>
      <c r="B48" s="126"/>
      <c r="C48" s="79"/>
      <c r="D48" s="79"/>
      <c r="E48" s="79"/>
      <c r="F48" s="79"/>
      <c r="G48" s="79"/>
      <c r="H48" s="79"/>
      <c r="I48" s="79"/>
      <c r="J48" s="79"/>
      <c r="K48" s="79"/>
      <c r="L48" s="79"/>
      <c r="M48" s="77"/>
      <c r="N48" s="77"/>
      <c r="O48" s="77"/>
      <c r="P48" s="79"/>
      <c r="Q48" s="79"/>
      <c r="R48" s="5"/>
      <c r="S48" s="5"/>
      <c r="T48" s="5"/>
      <c r="U48" s="5"/>
      <c r="V48" s="5"/>
      <c r="W48" s="5"/>
      <c r="X48" s="5"/>
      <c r="Y48" s="5"/>
      <c r="Z48" s="5"/>
      <c r="AA48" s="5"/>
      <c r="AB48" s="5"/>
      <c r="AC48" s="5"/>
      <c r="AD48" s="5"/>
      <c r="AE48" s="8"/>
      <c r="AG48" s="109">
        <v>0.434027777777772</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0.437499999999994</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0.440972222222216</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0.444444444444438</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0.44791666666666</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0.451388888888882</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0.454861111111104</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0.458333333333326</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0.461805555555548</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0.46527777777777</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0.468749999999992</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0.472222222222214</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0.475694444444436</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0.479166666666658</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0.48263888888888</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0.486111111111102</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0.489583333333323</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9">
        <v>0.493055555555545</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9">
        <v>0.496527777777767</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9">
        <v>0.499999999999989</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9">
        <v>0.503472222222211</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9">
        <v>0.506944444444433</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9">
        <v>0.510416666666655</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9">
        <v>0.513888888888877</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9">
        <v>0.517361111111099</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9">
        <v>0.520833333333321</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9">
        <v>0.524305555555543</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9">
        <v>0.527777777777765</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9">
        <v>0.531249999999987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9">
        <v>0.534722222222209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9">
        <v>0.538194444444431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9">
        <v>0.541666666666653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9">
        <v>0.545138888888875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9">
        <v>0.548611111111097</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9">
        <v>0.552083333333319</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9">
        <v>0.555555555555541</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9">
        <v>0.559027777777763</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9">
        <v>0.562499999999985</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9">
        <v>0.565972222222207</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9">
        <v>0.569444444444429</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9">
        <v>0.572916666666651</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9">
        <v>0.576388888888873</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9">
        <v>0.579861111111095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9">
        <v>0.583333333333317</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9">
        <v>0.586805555555539</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9">
        <v>0.590277777777761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9">
        <v>0.593749999999983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9">
        <v>0.597222222222205</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9">
        <v>0.600694444444427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9">
        <v>0.604166666666649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9">
        <v>0.607638888888871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9">
        <v>0.611111111111093</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9">
        <v>0.614583333333315</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9">
        <v>0.618055555555537</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9">
        <v>0.621527777777759</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9">
        <v>0.624999999999981</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9">
        <v>0.628472222222203</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9">
        <v>0.631944444444425</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9">
        <v>0.635416666666647</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9">
        <v>0.638888888888869</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9">
        <v>0.642361111111091</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9">
        <v>0.645833333333313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9">
        <v>0.649305555555535</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9">
        <v>0.652777777777757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9">
        <v>0.656249999999979</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9">
        <v>0.659722222222201</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9">
        <v>0.663194444444423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9">
        <v>0.666666666666645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9">
        <v>0.670138888888867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9">
        <v>0.673611111111089</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9">
        <v>0.677083333333311</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9">
        <v>0.680555555555533</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9">
        <v>0.684027777777755</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9">
        <v>0.687499999999977</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9">
        <v>0.690972222222199</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9">
        <v>0.694444444444421</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9">
        <v>0.697916666666643</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9">
        <v>0.701388888888865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9">
        <v>0.704861111111087</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9">
        <v>0.708333333333309</v>
      </c>
    </row>
  </sheetData>
  <sheetProtection/>
  <mergeCells count="94">
    <mergeCell ref="B31:AC31"/>
    <mergeCell ref="B32:AC32"/>
    <mergeCell ref="B16:O17"/>
    <mergeCell ref="Y19:AC19"/>
    <mergeCell ref="P16:R17"/>
    <mergeCell ref="P18:R18"/>
    <mergeCell ref="P19:R19"/>
    <mergeCell ref="B18:O18"/>
    <mergeCell ref="V16:X17"/>
    <mergeCell ref="Y16:AC17"/>
    <mergeCell ref="D6:AC6"/>
    <mergeCell ref="Y13:AC14"/>
    <mergeCell ref="V13:X14"/>
    <mergeCell ref="V10:X11"/>
    <mergeCell ref="Y10:AC11"/>
    <mergeCell ref="D7:AC7"/>
    <mergeCell ref="M11:P11"/>
    <mergeCell ref="E10:I10"/>
    <mergeCell ref="M10:P10"/>
    <mergeCell ref="J10:K11"/>
    <mergeCell ref="B13:C14"/>
    <mergeCell ref="E13:U13"/>
    <mergeCell ref="E14:U14"/>
    <mergeCell ref="R11:U11"/>
    <mergeCell ref="B3:AC3"/>
    <mergeCell ref="R10:U10"/>
    <mergeCell ref="E11:I11"/>
    <mergeCell ref="B6:C6"/>
    <mergeCell ref="B7:C7"/>
    <mergeCell ref="B10:C11"/>
    <mergeCell ref="S20:U20"/>
    <mergeCell ref="V20:X20"/>
    <mergeCell ref="S22:U22"/>
    <mergeCell ref="S21:U21"/>
    <mergeCell ref="V21:X21"/>
    <mergeCell ref="P23:R23"/>
    <mergeCell ref="AH16:AH17"/>
    <mergeCell ref="AK16:AL16"/>
    <mergeCell ref="AM16:AN16"/>
    <mergeCell ref="AI16:AJ16"/>
    <mergeCell ref="S18:U18"/>
    <mergeCell ref="V18:X18"/>
    <mergeCell ref="Y18:AC18"/>
    <mergeCell ref="AI18:AJ18"/>
    <mergeCell ref="S16:U17"/>
    <mergeCell ref="AM18:AN18"/>
    <mergeCell ref="Y21:AC21"/>
    <mergeCell ref="C29:O29"/>
    <mergeCell ref="S29:U29"/>
    <mergeCell ref="P29:R29"/>
    <mergeCell ref="C19:O19"/>
    <mergeCell ref="C20:O20"/>
    <mergeCell ref="P20:R20"/>
    <mergeCell ref="P21:R21"/>
    <mergeCell ref="V19:X19"/>
    <mergeCell ref="C22:O22"/>
    <mergeCell ref="C23:O23"/>
    <mergeCell ref="S23:U23"/>
    <mergeCell ref="P22:R22"/>
    <mergeCell ref="Y23:AC23"/>
    <mergeCell ref="Y29:AC29"/>
    <mergeCell ref="V23:X23"/>
    <mergeCell ref="V29:X29"/>
    <mergeCell ref="Y22:AC22"/>
    <mergeCell ref="C25:O25"/>
    <mergeCell ref="P25:R25"/>
    <mergeCell ref="AK18:AL18"/>
    <mergeCell ref="Y20:AC20"/>
    <mergeCell ref="V22:X22"/>
    <mergeCell ref="S19:U19"/>
    <mergeCell ref="C24:O24"/>
    <mergeCell ref="P24:R24"/>
    <mergeCell ref="S24:U24"/>
    <mergeCell ref="V24:X24"/>
    <mergeCell ref="Y24:AC24"/>
    <mergeCell ref="C21:O21"/>
    <mergeCell ref="S25:U25"/>
    <mergeCell ref="V25:X25"/>
    <mergeCell ref="Y25:AC25"/>
    <mergeCell ref="C27:O27"/>
    <mergeCell ref="P27:R27"/>
    <mergeCell ref="S27:U27"/>
    <mergeCell ref="V27:X27"/>
    <mergeCell ref="Y27:AC27"/>
    <mergeCell ref="C28:O28"/>
    <mergeCell ref="P28:R28"/>
    <mergeCell ref="S28:U28"/>
    <mergeCell ref="V28:X28"/>
    <mergeCell ref="Y28:AC28"/>
    <mergeCell ref="C26:O26"/>
    <mergeCell ref="P26:R26"/>
    <mergeCell ref="S26:U26"/>
    <mergeCell ref="V26:X26"/>
    <mergeCell ref="Y26:AC26"/>
  </mergeCells>
  <dataValidations count="3">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 type="list" allowBlank="1" showInputMessage="1" showErrorMessage="1" sqref="M10 R11:U11 M11:P11 R10">
      <formula1>$AG$17:$AG$127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27"/>
  <sheetViews>
    <sheetView showGridLines="0" zoomScalePageLayoutView="0" workbookViewId="0" topLeftCell="A1">
      <selection activeCell="A1" sqref="A1:AD3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143</v>
      </c>
    </row>
    <row r="7" spans="1:40" s="77" customFormat="1" ht="31.5" customHeight="1">
      <c r="A7" s="82"/>
      <c r="B7" s="467" t="s">
        <v>263</v>
      </c>
      <c r="C7" s="467"/>
      <c r="D7" s="506" t="s">
        <v>256</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479"/>
      <c r="F10" s="480"/>
      <c r="G10" s="480"/>
      <c r="H10" s="480"/>
      <c r="I10" s="481"/>
      <c r="J10" s="476" t="s">
        <v>30</v>
      </c>
      <c r="K10" s="360"/>
      <c r="L10" s="90">
        <v>1</v>
      </c>
      <c r="M10" s="460"/>
      <c r="N10" s="482"/>
      <c r="O10" s="482"/>
      <c r="P10" s="483"/>
      <c r="Q10" s="91" t="s">
        <v>1</v>
      </c>
      <c r="R10" s="460"/>
      <c r="S10" s="461"/>
      <c r="T10" s="461"/>
      <c r="U10" s="462"/>
      <c r="V10" s="476" t="s">
        <v>2</v>
      </c>
      <c r="W10" s="360"/>
      <c r="X10" s="360"/>
      <c r="Y10" s="470">
        <f>IF(ISBLANK(シート1!N7),"",シート1!N7)</f>
      </c>
      <c r="Z10" s="471"/>
      <c r="AA10" s="471"/>
      <c r="AB10" s="471"/>
      <c r="AC10" s="472"/>
      <c r="AE10" s="79"/>
    </row>
    <row r="11" spans="2:35" s="77" customFormat="1" ht="18.75" customHeight="1" thickBot="1">
      <c r="B11" s="386"/>
      <c r="C11" s="386"/>
      <c r="D11" s="92">
        <v>2</v>
      </c>
      <c r="E11" s="463"/>
      <c r="F11" s="464"/>
      <c r="G11" s="464"/>
      <c r="H11" s="464"/>
      <c r="I11" s="465"/>
      <c r="J11" s="476"/>
      <c r="K11" s="360"/>
      <c r="L11" s="90">
        <v>2</v>
      </c>
      <c r="M11" s="457"/>
      <c r="N11" s="458"/>
      <c r="O11" s="458"/>
      <c r="P11" s="459"/>
      <c r="Q11" s="91" t="s">
        <v>1</v>
      </c>
      <c r="R11" s="457"/>
      <c r="S11" s="458"/>
      <c r="T11" s="458"/>
      <c r="U11" s="459"/>
      <c r="V11" s="476"/>
      <c r="W11" s="360"/>
      <c r="X11" s="360"/>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6" t="s">
        <v>4</v>
      </c>
      <c r="C13" s="386"/>
      <c r="D13" s="89">
        <v>1</v>
      </c>
      <c r="E13" s="451"/>
      <c r="F13" s="452"/>
      <c r="G13" s="452"/>
      <c r="H13" s="452"/>
      <c r="I13" s="452"/>
      <c r="J13" s="452"/>
      <c r="K13" s="452"/>
      <c r="L13" s="452"/>
      <c r="M13" s="452"/>
      <c r="N13" s="452"/>
      <c r="O13" s="452"/>
      <c r="P13" s="452"/>
      <c r="Q13" s="452"/>
      <c r="R13" s="452"/>
      <c r="S13" s="452"/>
      <c r="T13" s="452"/>
      <c r="U13" s="453"/>
      <c r="V13" s="476" t="s">
        <v>3</v>
      </c>
      <c r="W13" s="360"/>
      <c r="X13" s="363"/>
      <c r="Y13" s="470">
        <f>IF(ISBLANK(シート1!N9),"",シート1!N9)</f>
      </c>
      <c r="Z13" s="471"/>
      <c r="AA13" s="471"/>
      <c r="AB13" s="471"/>
      <c r="AC13" s="472"/>
    </row>
    <row r="14" spans="2:29" s="77" customFormat="1" ht="18.75" customHeight="1" thickBot="1">
      <c r="B14" s="386"/>
      <c r="C14" s="386"/>
      <c r="D14" s="92">
        <v>2</v>
      </c>
      <c r="E14" s="454"/>
      <c r="F14" s="455"/>
      <c r="G14" s="455"/>
      <c r="H14" s="455"/>
      <c r="I14" s="455"/>
      <c r="J14" s="455"/>
      <c r="K14" s="455"/>
      <c r="L14" s="455"/>
      <c r="M14" s="455"/>
      <c r="N14" s="455"/>
      <c r="O14" s="455"/>
      <c r="P14" s="455"/>
      <c r="Q14" s="455"/>
      <c r="R14" s="455"/>
      <c r="S14" s="455"/>
      <c r="T14" s="455"/>
      <c r="U14" s="456"/>
      <c r="V14" s="476"/>
      <c r="W14" s="360"/>
      <c r="X14" s="363"/>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0" t="s">
        <v>33</v>
      </c>
      <c r="C16" s="491"/>
      <c r="D16" s="491"/>
      <c r="E16" s="491"/>
      <c r="F16" s="491"/>
      <c r="G16" s="491"/>
      <c r="H16" s="491"/>
      <c r="I16" s="491"/>
      <c r="J16" s="491"/>
      <c r="K16" s="491"/>
      <c r="L16" s="491"/>
      <c r="M16" s="491"/>
      <c r="N16" s="491"/>
      <c r="O16" s="492"/>
      <c r="P16" s="442" t="s">
        <v>214</v>
      </c>
      <c r="Q16" s="443"/>
      <c r="R16" s="444"/>
      <c r="S16" s="442" t="s">
        <v>213</v>
      </c>
      <c r="T16" s="443"/>
      <c r="U16" s="444"/>
      <c r="V16" s="442" t="s">
        <v>222</v>
      </c>
      <c r="W16" s="443"/>
      <c r="X16" s="444"/>
      <c r="Y16" s="503" t="s">
        <v>35</v>
      </c>
      <c r="Z16" s="503"/>
      <c r="AA16" s="503"/>
      <c r="AB16" s="503"/>
      <c r="AC16" s="503"/>
      <c r="AD16" s="79"/>
      <c r="AE16" s="127"/>
      <c r="AF16" s="99" t="s">
        <v>13</v>
      </c>
      <c r="AG16" s="99" t="s">
        <v>31</v>
      </c>
      <c r="AH16" s="434"/>
      <c r="AI16" s="406" t="s">
        <v>42</v>
      </c>
      <c r="AJ16" s="407"/>
      <c r="AK16" s="406" t="s">
        <v>34</v>
      </c>
      <c r="AL16" s="407"/>
      <c r="AM16" s="406" t="s">
        <v>41</v>
      </c>
      <c r="AN16" s="407"/>
    </row>
    <row r="17" spans="1:40" s="77" customFormat="1" ht="22.5" customHeight="1" thickBot="1">
      <c r="A17" s="79"/>
      <c r="B17" s="493"/>
      <c r="C17" s="494"/>
      <c r="D17" s="494"/>
      <c r="E17" s="494"/>
      <c r="F17" s="494"/>
      <c r="G17" s="494"/>
      <c r="H17" s="494"/>
      <c r="I17" s="494"/>
      <c r="J17" s="494"/>
      <c r="K17" s="494"/>
      <c r="L17" s="494"/>
      <c r="M17" s="494"/>
      <c r="N17" s="494"/>
      <c r="O17" s="495"/>
      <c r="P17" s="445"/>
      <c r="Q17" s="446"/>
      <c r="R17" s="447"/>
      <c r="S17" s="445"/>
      <c r="T17" s="446"/>
      <c r="U17" s="447"/>
      <c r="V17" s="445"/>
      <c r="W17" s="446"/>
      <c r="X17" s="447"/>
      <c r="Y17" s="503"/>
      <c r="Z17" s="503"/>
      <c r="AA17" s="503"/>
      <c r="AB17" s="503"/>
      <c r="AC17" s="503"/>
      <c r="AD17" s="79"/>
      <c r="AE17" s="127"/>
      <c r="AF17" s="100"/>
      <c r="AG17" s="101" t="s">
        <v>32</v>
      </c>
      <c r="AH17" s="435"/>
      <c r="AI17" s="102" t="s">
        <v>43</v>
      </c>
      <c r="AJ17" s="103" t="s">
        <v>44</v>
      </c>
      <c r="AK17" s="102" t="s">
        <v>43</v>
      </c>
      <c r="AL17" s="104" t="s">
        <v>44</v>
      </c>
      <c r="AM17" s="105" t="s">
        <v>163</v>
      </c>
      <c r="AN17" s="104" t="s">
        <v>44</v>
      </c>
    </row>
    <row r="18" spans="1:40" s="77" customFormat="1" ht="30" customHeight="1" thickBot="1">
      <c r="A18" s="79"/>
      <c r="B18" s="501" t="s">
        <v>144</v>
      </c>
      <c r="C18" s="502"/>
      <c r="D18" s="502"/>
      <c r="E18" s="502"/>
      <c r="F18" s="502"/>
      <c r="G18" s="502"/>
      <c r="H18" s="502"/>
      <c r="I18" s="502"/>
      <c r="J18" s="502"/>
      <c r="K18" s="502"/>
      <c r="L18" s="502"/>
      <c r="M18" s="502"/>
      <c r="N18" s="502"/>
      <c r="O18" s="502"/>
      <c r="P18" s="498"/>
      <c r="Q18" s="437"/>
      <c r="R18" s="438"/>
      <c r="S18" s="436"/>
      <c r="T18" s="437"/>
      <c r="U18" s="438"/>
      <c r="V18" s="436"/>
      <c r="W18" s="437"/>
      <c r="X18" s="439"/>
      <c r="Y18" s="440"/>
      <c r="Z18" s="441"/>
      <c r="AA18" s="441"/>
      <c r="AB18" s="441"/>
      <c r="AC18" s="441"/>
      <c r="AD18" s="79"/>
      <c r="AF18" s="99" t="s">
        <v>13</v>
      </c>
      <c r="AG18" s="99" t="s">
        <v>31</v>
      </c>
      <c r="AH18" s="106"/>
      <c r="AI18" s="406" t="s">
        <v>42</v>
      </c>
      <c r="AJ18" s="407"/>
      <c r="AK18" s="406" t="s">
        <v>34</v>
      </c>
      <c r="AL18" s="407"/>
      <c r="AM18" s="406" t="s">
        <v>41</v>
      </c>
      <c r="AN18" s="407"/>
    </row>
    <row r="19" spans="1:53" s="77" customFormat="1" ht="55.5" customHeight="1">
      <c r="A19" s="79"/>
      <c r="B19" s="107" t="s">
        <v>36</v>
      </c>
      <c r="C19" s="431" t="s">
        <v>302</v>
      </c>
      <c r="D19" s="432"/>
      <c r="E19" s="432"/>
      <c r="F19" s="432"/>
      <c r="G19" s="432"/>
      <c r="H19" s="432"/>
      <c r="I19" s="432"/>
      <c r="J19" s="432"/>
      <c r="K19" s="432"/>
      <c r="L19" s="432"/>
      <c r="M19" s="432"/>
      <c r="N19" s="432"/>
      <c r="O19" s="432"/>
      <c r="P19" s="499"/>
      <c r="Q19" s="412"/>
      <c r="R19" s="500"/>
      <c r="S19" s="411"/>
      <c r="T19" s="412"/>
      <c r="U19" s="413"/>
      <c r="V19" s="433"/>
      <c r="W19" s="433"/>
      <c r="X19" s="433"/>
      <c r="Y19" s="496"/>
      <c r="Z19" s="496"/>
      <c r="AA19" s="496"/>
      <c r="AB19" s="496"/>
      <c r="AC19" s="497"/>
      <c r="AD19" s="79"/>
      <c r="AE19" s="127"/>
      <c r="AF19" s="108" t="s">
        <v>164</v>
      </c>
      <c r="AG19" s="109">
        <v>0.3333333333333333</v>
      </c>
      <c r="AH19" s="110"/>
      <c r="AI19" s="111"/>
      <c r="AJ19" s="112"/>
      <c r="AK19" s="113"/>
      <c r="AL19" s="114"/>
      <c r="AM19" s="113"/>
      <c r="AN19" s="278"/>
      <c r="AO19" s="282"/>
      <c r="AP19" s="282"/>
      <c r="AQ19" s="282"/>
      <c r="AR19" s="282"/>
      <c r="AS19" s="282"/>
      <c r="AT19" s="282"/>
      <c r="AU19" s="282"/>
      <c r="AV19" s="282"/>
      <c r="AW19" s="282"/>
      <c r="AX19" s="282"/>
      <c r="AY19" s="282"/>
      <c r="AZ19" s="282"/>
      <c r="BA19" s="282"/>
    </row>
    <row r="20" spans="1:53" s="77" customFormat="1" ht="41.25" customHeight="1">
      <c r="A20" s="79"/>
      <c r="B20" s="107" t="s">
        <v>37</v>
      </c>
      <c r="C20" s="398" t="s">
        <v>271</v>
      </c>
      <c r="D20" s="399"/>
      <c r="E20" s="399"/>
      <c r="F20" s="399"/>
      <c r="G20" s="399"/>
      <c r="H20" s="399"/>
      <c r="I20" s="399"/>
      <c r="J20" s="399"/>
      <c r="K20" s="399"/>
      <c r="L20" s="399"/>
      <c r="M20" s="399"/>
      <c r="N20" s="399"/>
      <c r="O20" s="399"/>
      <c r="P20" s="418"/>
      <c r="Q20" s="419"/>
      <c r="R20" s="420"/>
      <c r="S20" s="448"/>
      <c r="T20" s="419"/>
      <c r="U20" s="449"/>
      <c r="V20" s="410"/>
      <c r="W20" s="410"/>
      <c r="X20" s="410"/>
      <c r="Y20" s="408"/>
      <c r="Z20" s="408"/>
      <c r="AA20" s="408"/>
      <c r="AB20" s="408"/>
      <c r="AC20" s="409"/>
      <c r="AD20" s="79"/>
      <c r="AE20" s="127"/>
      <c r="AF20" s="115" t="s">
        <v>165</v>
      </c>
      <c r="AG20" s="109">
        <v>0.3368055555555556</v>
      </c>
      <c r="AH20" s="110">
        <v>4</v>
      </c>
      <c r="AI20" s="111" t="s">
        <v>166</v>
      </c>
      <c r="AJ20" s="112" t="s">
        <v>46</v>
      </c>
      <c r="AK20" s="111" t="s">
        <v>53</v>
      </c>
      <c r="AL20" s="116" t="s">
        <v>54</v>
      </c>
      <c r="AM20" s="111" t="s">
        <v>55</v>
      </c>
      <c r="AN20" s="279" t="s">
        <v>56</v>
      </c>
      <c r="AO20" s="282"/>
      <c r="AP20" s="282"/>
      <c r="AQ20" s="282"/>
      <c r="AR20" s="282"/>
      <c r="AS20" s="282"/>
      <c r="AT20" s="282"/>
      <c r="AU20" s="282"/>
      <c r="AV20" s="282"/>
      <c r="AW20" s="282"/>
      <c r="AX20" s="282"/>
      <c r="AY20" s="282"/>
      <c r="AZ20" s="282"/>
      <c r="BA20" s="282"/>
    </row>
    <row r="21" spans="1:53" s="77" customFormat="1" ht="41.25" customHeight="1">
      <c r="A21" s="79"/>
      <c r="B21" s="107" t="s">
        <v>38</v>
      </c>
      <c r="C21" s="398" t="s">
        <v>272</v>
      </c>
      <c r="D21" s="399"/>
      <c r="E21" s="399"/>
      <c r="F21" s="399"/>
      <c r="G21" s="399"/>
      <c r="H21" s="399"/>
      <c r="I21" s="399"/>
      <c r="J21" s="399"/>
      <c r="K21" s="399"/>
      <c r="L21" s="399"/>
      <c r="M21" s="399"/>
      <c r="N21" s="399"/>
      <c r="O21" s="399"/>
      <c r="P21" s="418"/>
      <c r="Q21" s="419"/>
      <c r="R21" s="420"/>
      <c r="S21" s="448"/>
      <c r="T21" s="419"/>
      <c r="U21" s="449"/>
      <c r="V21" s="410"/>
      <c r="W21" s="410"/>
      <c r="X21" s="410"/>
      <c r="Y21" s="408"/>
      <c r="Z21" s="408"/>
      <c r="AA21" s="408"/>
      <c r="AB21" s="408"/>
      <c r="AC21" s="409"/>
      <c r="AD21" s="79"/>
      <c r="AE21" s="127"/>
      <c r="AF21" s="85"/>
      <c r="AG21" s="109">
        <v>0.340277777777778</v>
      </c>
      <c r="AH21" s="117">
        <v>3</v>
      </c>
      <c r="AI21" s="118" t="s">
        <v>167</v>
      </c>
      <c r="AJ21" s="119" t="s">
        <v>168</v>
      </c>
      <c r="AK21" s="118" t="s">
        <v>57</v>
      </c>
      <c r="AL21" s="120" t="s">
        <v>58</v>
      </c>
      <c r="AM21" s="118" t="s">
        <v>59</v>
      </c>
      <c r="AN21" s="280" t="s">
        <v>60</v>
      </c>
      <c r="AO21" s="282"/>
      <c r="AP21" s="282"/>
      <c r="AQ21" s="282"/>
      <c r="AR21" s="282"/>
      <c r="AS21" s="282"/>
      <c r="AT21" s="282"/>
      <c r="AU21" s="282"/>
      <c r="AV21" s="282"/>
      <c r="AW21" s="282"/>
      <c r="AX21" s="282"/>
      <c r="AY21" s="282"/>
      <c r="AZ21" s="282"/>
      <c r="BA21" s="282"/>
    </row>
    <row r="22" spans="1:53" s="77" customFormat="1" ht="41.25" customHeight="1">
      <c r="A22" s="79"/>
      <c r="B22" s="107" t="s">
        <v>39</v>
      </c>
      <c r="C22" s="398" t="s">
        <v>273</v>
      </c>
      <c r="D22" s="399"/>
      <c r="E22" s="399"/>
      <c r="F22" s="399"/>
      <c r="G22" s="399"/>
      <c r="H22" s="399"/>
      <c r="I22" s="399"/>
      <c r="J22" s="399"/>
      <c r="K22" s="399"/>
      <c r="L22" s="399"/>
      <c r="M22" s="399"/>
      <c r="N22" s="399"/>
      <c r="O22" s="399"/>
      <c r="P22" s="418"/>
      <c r="Q22" s="419"/>
      <c r="R22" s="420"/>
      <c r="S22" s="448"/>
      <c r="T22" s="419"/>
      <c r="U22" s="449"/>
      <c r="V22" s="410"/>
      <c r="W22" s="410"/>
      <c r="X22" s="410"/>
      <c r="Y22" s="408"/>
      <c r="Z22" s="408"/>
      <c r="AA22" s="408"/>
      <c r="AB22" s="408"/>
      <c r="AC22" s="409"/>
      <c r="AD22" s="79"/>
      <c r="AE22" s="127"/>
      <c r="AF22" s="85"/>
      <c r="AG22" s="109">
        <v>0.34375</v>
      </c>
      <c r="AH22" s="117">
        <v>2</v>
      </c>
      <c r="AI22" s="118" t="s">
        <v>169</v>
      </c>
      <c r="AJ22" s="119" t="s">
        <v>168</v>
      </c>
      <c r="AK22" s="118" t="s">
        <v>61</v>
      </c>
      <c r="AL22" s="120" t="s">
        <v>62</v>
      </c>
      <c r="AM22" s="118" t="s">
        <v>63</v>
      </c>
      <c r="AN22" s="280" t="s">
        <v>64</v>
      </c>
      <c r="AO22" s="282"/>
      <c r="AP22" s="282"/>
      <c r="AQ22" s="282"/>
      <c r="AR22" s="282"/>
      <c r="AS22" s="282"/>
      <c r="AT22" s="282"/>
      <c r="AU22" s="282"/>
      <c r="AV22" s="282"/>
      <c r="AW22" s="282"/>
      <c r="AX22" s="282"/>
      <c r="AY22" s="282"/>
      <c r="AZ22" s="282"/>
      <c r="BA22" s="282"/>
    </row>
    <row r="23" spans="1:53" s="77" customFormat="1" ht="55.5" customHeight="1">
      <c r="A23" s="79"/>
      <c r="B23" s="107" t="s">
        <v>40</v>
      </c>
      <c r="C23" s="398" t="s">
        <v>300</v>
      </c>
      <c r="D23" s="399"/>
      <c r="E23" s="399"/>
      <c r="F23" s="399"/>
      <c r="G23" s="399"/>
      <c r="H23" s="399"/>
      <c r="I23" s="399"/>
      <c r="J23" s="399"/>
      <c r="K23" s="399"/>
      <c r="L23" s="399"/>
      <c r="M23" s="399"/>
      <c r="N23" s="399"/>
      <c r="O23" s="399"/>
      <c r="P23" s="418"/>
      <c r="Q23" s="419"/>
      <c r="R23" s="420"/>
      <c r="S23" s="448"/>
      <c r="T23" s="419"/>
      <c r="U23" s="449"/>
      <c r="V23" s="410"/>
      <c r="W23" s="410"/>
      <c r="X23" s="410"/>
      <c r="Y23" s="408"/>
      <c r="Z23" s="408"/>
      <c r="AA23" s="408"/>
      <c r="AB23" s="408"/>
      <c r="AC23" s="409"/>
      <c r="AD23" s="79"/>
      <c r="AE23" s="127"/>
      <c r="AF23" s="85"/>
      <c r="AG23" s="109">
        <v>0.347222222222222</v>
      </c>
      <c r="AH23" s="121">
        <v>1</v>
      </c>
      <c r="AI23" s="122" t="s">
        <v>170</v>
      </c>
      <c r="AJ23" s="103" t="s">
        <v>168</v>
      </c>
      <c r="AK23" s="122" t="s">
        <v>65</v>
      </c>
      <c r="AL23" s="123" t="s">
        <v>66</v>
      </c>
      <c r="AM23" s="122" t="s">
        <v>67</v>
      </c>
      <c r="AN23" s="281" t="s">
        <v>68</v>
      </c>
      <c r="AO23" s="282"/>
      <c r="AP23" s="282"/>
      <c r="AQ23" s="282"/>
      <c r="AR23" s="282"/>
      <c r="AS23" s="282"/>
      <c r="AT23" s="282"/>
      <c r="AU23" s="282"/>
      <c r="AV23" s="282"/>
      <c r="AW23" s="282"/>
      <c r="AX23" s="282"/>
      <c r="AY23" s="282"/>
      <c r="AZ23" s="282"/>
      <c r="BA23" s="282"/>
    </row>
    <row r="24" spans="1:40" s="77" customFormat="1" ht="41.25" customHeight="1" thickBot="1">
      <c r="A24" s="79"/>
      <c r="B24" s="107" t="s">
        <v>275</v>
      </c>
      <c r="C24" s="398" t="s">
        <v>274</v>
      </c>
      <c r="D24" s="399"/>
      <c r="E24" s="399"/>
      <c r="F24" s="399"/>
      <c r="G24" s="399"/>
      <c r="H24" s="399"/>
      <c r="I24" s="399"/>
      <c r="J24" s="399"/>
      <c r="K24" s="399"/>
      <c r="L24" s="399"/>
      <c r="M24" s="399"/>
      <c r="N24" s="399"/>
      <c r="O24" s="504"/>
      <c r="P24" s="450"/>
      <c r="Q24" s="416"/>
      <c r="R24" s="417"/>
      <c r="S24" s="415"/>
      <c r="T24" s="416"/>
      <c r="U24" s="505"/>
      <c r="V24" s="424"/>
      <c r="W24" s="424"/>
      <c r="X24" s="424"/>
      <c r="Y24" s="421"/>
      <c r="Z24" s="421"/>
      <c r="AA24" s="421"/>
      <c r="AB24" s="421"/>
      <c r="AC24" s="422"/>
      <c r="AD24" s="79"/>
      <c r="AE24" s="127"/>
      <c r="AF24" s="85"/>
      <c r="AG24" s="109">
        <v>0.350694444444445</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E25" s="127"/>
      <c r="AF25" s="85"/>
      <c r="AG25" s="109">
        <v>0.354166666666667</v>
      </c>
      <c r="AH25" s="85"/>
      <c r="AI25" s="85"/>
      <c r="AJ25" s="85"/>
      <c r="AK25" s="85"/>
      <c r="AL25" s="85"/>
      <c r="AM25" s="85"/>
      <c r="AN25" s="85"/>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E26" s="127"/>
      <c r="AF26" s="85"/>
      <c r="AG26" s="109">
        <v>0.357638888888889</v>
      </c>
      <c r="AH26" s="85"/>
      <c r="AI26" s="85"/>
      <c r="AJ26" s="85"/>
      <c r="AK26" s="85"/>
      <c r="AL26" s="85"/>
      <c r="AM26" s="85"/>
      <c r="AN26" s="85"/>
    </row>
    <row r="27" spans="1:33" s="85" customFormat="1" ht="41.25" customHeight="1">
      <c r="A27" s="79"/>
      <c r="B27" s="283"/>
      <c r="C27" s="390"/>
      <c r="D27" s="391"/>
      <c r="E27" s="391"/>
      <c r="F27" s="391"/>
      <c r="G27" s="391"/>
      <c r="H27" s="391"/>
      <c r="I27" s="391"/>
      <c r="J27" s="391"/>
      <c r="K27" s="391"/>
      <c r="L27" s="391"/>
      <c r="M27" s="391"/>
      <c r="N27" s="391"/>
      <c r="O27" s="391"/>
      <c r="P27" s="392"/>
      <c r="Q27" s="392"/>
      <c r="R27" s="392"/>
      <c r="S27" s="393"/>
      <c r="T27" s="394"/>
      <c r="U27" s="394"/>
      <c r="V27" s="395"/>
      <c r="W27" s="396"/>
      <c r="X27" s="396"/>
      <c r="Y27" s="397"/>
      <c r="Z27" s="397"/>
      <c r="AA27" s="397"/>
      <c r="AB27" s="397"/>
      <c r="AC27" s="397"/>
      <c r="AD27" s="79"/>
      <c r="AE27" s="127"/>
      <c r="AG27" s="109">
        <v>0.361111111111111</v>
      </c>
    </row>
    <row r="28" spans="1:40" s="282" customFormat="1" ht="41.25" customHeight="1">
      <c r="A28" s="79"/>
      <c r="B28" s="290"/>
      <c r="C28" s="426"/>
      <c r="D28" s="427"/>
      <c r="E28" s="427"/>
      <c r="F28" s="427"/>
      <c r="G28" s="427"/>
      <c r="H28" s="427"/>
      <c r="I28" s="427"/>
      <c r="J28" s="427"/>
      <c r="K28" s="427"/>
      <c r="L28" s="427"/>
      <c r="M28" s="427"/>
      <c r="N28" s="427"/>
      <c r="O28" s="428"/>
      <c r="P28" s="430"/>
      <c r="Q28" s="425"/>
      <c r="R28" s="425"/>
      <c r="S28" s="425"/>
      <c r="T28" s="425"/>
      <c r="U28" s="429"/>
      <c r="V28" s="425"/>
      <c r="W28" s="425"/>
      <c r="X28" s="425"/>
      <c r="Y28" s="423"/>
      <c r="Z28" s="423"/>
      <c r="AA28" s="423"/>
      <c r="AB28" s="423"/>
      <c r="AC28" s="423"/>
      <c r="AD28" s="79"/>
      <c r="AE28" s="127"/>
      <c r="AF28" s="85"/>
      <c r="AG28" s="109">
        <v>0.364583333333334</v>
      </c>
      <c r="AH28" s="85"/>
      <c r="AI28" s="85"/>
      <c r="AJ28" s="85"/>
      <c r="AK28" s="85"/>
      <c r="AL28" s="85"/>
      <c r="AM28" s="85"/>
      <c r="AN28" s="85"/>
    </row>
    <row r="29" spans="1:40" s="282"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0.368055555555556</v>
      </c>
      <c r="AH29" s="85"/>
      <c r="AI29" s="85"/>
      <c r="AJ29" s="85"/>
      <c r="AK29" s="85"/>
      <c r="AL29" s="85"/>
      <c r="AM29" s="85"/>
      <c r="AN29" s="85"/>
    </row>
    <row r="30" spans="1:40" s="282" customFormat="1" ht="15.75" customHeight="1">
      <c r="A30" s="79"/>
      <c r="B30" s="484" t="s">
        <v>308</v>
      </c>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6"/>
      <c r="AD30" s="79"/>
      <c r="AE30" s="127"/>
      <c r="AF30" s="85"/>
      <c r="AG30" s="109">
        <v>0.371527777777778</v>
      </c>
      <c r="AH30" s="85"/>
      <c r="AI30" s="85"/>
      <c r="AJ30" s="85"/>
      <c r="AK30" s="85"/>
      <c r="AL30" s="85"/>
      <c r="AM30" s="85"/>
      <c r="AN30" s="85"/>
    </row>
    <row r="31" spans="1:40" s="282" customFormat="1" ht="15.75" customHeight="1">
      <c r="A31" s="79"/>
      <c r="B31" s="487" t="s">
        <v>309</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9"/>
      <c r="AE31" s="127"/>
      <c r="AF31" s="85"/>
      <c r="AG31" s="109">
        <v>0.375</v>
      </c>
      <c r="AH31" s="85"/>
      <c r="AI31" s="85"/>
      <c r="AJ31" s="85"/>
      <c r="AK31" s="85"/>
      <c r="AL31" s="85"/>
      <c r="AM31" s="85"/>
      <c r="AN31" s="85"/>
    </row>
    <row r="32" spans="1:33" s="28" customFormat="1" ht="15.75" customHeight="1">
      <c r="A32" s="5"/>
      <c r="B32" s="126"/>
      <c r="C32" s="79"/>
      <c r="D32" s="79"/>
      <c r="E32" s="79"/>
      <c r="F32" s="79"/>
      <c r="G32" s="79"/>
      <c r="H32" s="79"/>
      <c r="I32" s="79"/>
      <c r="J32" s="79"/>
      <c r="K32" s="79"/>
      <c r="L32" s="79"/>
      <c r="M32" s="77"/>
      <c r="N32" s="77"/>
      <c r="O32" s="77"/>
      <c r="P32" s="5"/>
      <c r="Q32" s="5"/>
      <c r="R32" s="5"/>
      <c r="S32" s="5"/>
      <c r="T32" s="5"/>
      <c r="U32" s="5"/>
      <c r="V32" s="5"/>
      <c r="W32" s="5"/>
      <c r="X32" s="5"/>
      <c r="Y32" s="5"/>
      <c r="Z32" s="5"/>
      <c r="AA32" s="5"/>
      <c r="AB32" s="5"/>
      <c r="AC32" s="5"/>
      <c r="AD32" s="5"/>
      <c r="AE32" s="8"/>
      <c r="AG32" s="109">
        <v>0.378472222222223</v>
      </c>
    </row>
    <row r="33" spans="1:33" s="28" customFormat="1" ht="15.75" customHeight="1">
      <c r="A33" s="5"/>
      <c r="B33" s="126"/>
      <c r="C33" s="79"/>
      <c r="D33" s="79"/>
      <c r="E33" s="79"/>
      <c r="F33" s="79"/>
      <c r="G33" s="79"/>
      <c r="H33" s="79"/>
      <c r="I33" s="79"/>
      <c r="J33" s="79"/>
      <c r="K33" s="79"/>
      <c r="L33" s="79"/>
      <c r="M33" s="77"/>
      <c r="N33" s="77"/>
      <c r="O33" s="77"/>
      <c r="P33" s="5"/>
      <c r="Q33" s="5"/>
      <c r="R33" s="5"/>
      <c r="S33" s="5"/>
      <c r="T33" s="5"/>
      <c r="U33" s="5"/>
      <c r="V33" s="5"/>
      <c r="W33" s="5"/>
      <c r="X33" s="5"/>
      <c r="Y33" s="5"/>
      <c r="Z33" s="5"/>
      <c r="AA33" s="5"/>
      <c r="AB33" s="5"/>
      <c r="AC33" s="5"/>
      <c r="AD33" s="5"/>
      <c r="AE33" s="8"/>
      <c r="AG33" s="109">
        <v>0.381944444444445</v>
      </c>
    </row>
    <row r="34" spans="1:33" s="28" customFormat="1" ht="15.75" customHeight="1">
      <c r="A34" s="5"/>
      <c r="B34" s="126"/>
      <c r="C34" s="79"/>
      <c r="D34" s="79"/>
      <c r="E34" s="79"/>
      <c r="F34" s="79"/>
      <c r="G34" s="79"/>
      <c r="H34" s="79"/>
      <c r="I34" s="79"/>
      <c r="J34" s="79"/>
      <c r="K34" s="79"/>
      <c r="L34" s="79"/>
      <c r="M34" s="77"/>
      <c r="N34" s="77"/>
      <c r="O34" s="77"/>
      <c r="P34" s="5"/>
      <c r="Q34" s="5"/>
      <c r="R34" s="5"/>
      <c r="S34" s="5"/>
      <c r="T34" s="5"/>
      <c r="U34" s="5"/>
      <c r="V34" s="5"/>
      <c r="W34" s="5"/>
      <c r="X34" s="5"/>
      <c r="Y34" s="5"/>
      <c r="Z34" s="5"/>
      <c r="AA34" s="5"/>
      <c r="AB34" s="5"/>
      <c r="AC34" s="5"/>
      <c r="AD34" s="5"/>
      <c r="AE34" s="8"/>
      <c r="AG34" s="109">
        <v>0.385416666666667</v>
      </c>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109">
        <v>0.38888888888889</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109">
        <v>0.392361111111112</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109">
        <v>0.395833333333334</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9">
        <v>0.399305555555556</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9">
        <v>0.402777777777779</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9">
        <v>0.406250000000001</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9">
        <v>0.409722222222223</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9">
        <v>0.413194444444445</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9">
        <v>0.416666666666668</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9">
        <v>0.42013888888889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9">
        <v>0.423611111111112</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0.427083333333334</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0.430555555555557</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0.434027777777779</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0.440972222222223</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0.444444444444445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0.447916666666668</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0.45138888888889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0.454861111111112</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0.458333333333335</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109">
        <v>0.461805555555557</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109">
        <v>0.465277777777779</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109">
        <v>0.468750000000001</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109">
        <v>0.472222222222224</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109">
        <v>0.475694444444446</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109">
        <v>0.479166666666668</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109">
        <v>0.48263888888889</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9">
        <v>0.486111111111113</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9">
        <v>0.489583333333335</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9">
        <v>0.493055555555557</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9">
        <v>0.496527777777779</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9">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9">
        <v>0.503472222222224</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9">
        <v>0.506944444444446</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9">
        <v>0.510416666666669</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9">
        <v>0.513888888888891</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9">
        <v>0.517361111111113</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9">
        <v>0.520833333333335</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9">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9">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9">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9">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9">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9">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9">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9">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9">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9">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9">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9">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9">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9">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9">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9">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9">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9">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9">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9">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9">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9">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9">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9">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9">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9">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9">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9">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9">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9">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9">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9">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9">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9">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9">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9">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9">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9">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9">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9">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9">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9">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9">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9">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9">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9">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9">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9">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9">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9">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9">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9">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9">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9">
        <v>0.708333333333338</v>
      </c>
    </row>
  </sheetData>
  <sheetProtection/>
  <mergeCells count="89">
    <mergeCell ref="B30:AC30"/>
    <mergeCell ref="B31:AC31"/>
    <mergeCell ref="Y10:AC11"/>
    <mergeCell ref="M11:P11"/>
    <mergeCell ref="R11:U11"/>
    <mergeCell ref="B13:C14"/>
    <mergeCell ref="E13:U13"/>
    <mergeCell ref="V13:X14"/>
    <mergeCell ref="E14:U14"/>
    <mergeCell ref="B16:O17"/>
    <mergeCell ref="B3:AC3"/>
    <mergeCell ref="B6:C6"/>
    <mergeCell ref="B7:C7"/>
    <mergeCell ref="B10:C11"/>
    <mergeCell ref="E10:I10"/>
    <mergeCell ref="R10:U10"/>
    <mergeCell ref="V10:X11"/>
    <mergeCell ref="D7:AC7"/>
    <mergeCell ref="E11:I11"/>
    <mergeCell ref="AM16:AN16"/>
    <mergeCell ref="AH16:AH17"/>
    <mergeCell ref="Y16:AC17"/>
    <mergeCell ref="AM18:AN18"/>
    <mergeCell ref="AI16:AJ16"/>
    <mergeCell ref="D6:AC6"/>
    <mergeCell ref="Y13:AC14"/>
    <mergeCell ref="J10:K11"/>
    <mergeCell ref="M10:P10"/>
    <mergeCell ref="AK16:AL16"/>
    <mergeCell ref="P16:R17"/>
    <mergeCell ref="S16:U17"/>
    <mergeCell ref="V16:X17"/>
    <mergeCell ref="P20:R20"/>
    <mergeCell ref="S20:U20"/>
    <mergeCell ref="P19:R19"/>
    <mergeCell ref="S19:U19"/>
    <mergeCell ref="V19:X19"/>
    <mergeCell ref="P18:R18"/>
    <mergeCell ref="S18:U18"/>
    <mergeCell ref="AK18:AL18"/>
    <mergeCell ref="S21:U21"/>
    <mergeCell ref="V21:X21"/>
    <mergeCell ref="V20:X20"/>
    <mergeCell ref="Y20:AC20"/>
    <mergeCell ref="Y22:AC22"/>
    <mergeCell ref="Y21:AC21"/>
    <mergeCell ref="Y19:AC19"/>
    <mergeCell ref="Y18:AC18"/>
    <mergeCell ref="V18:X18"/>
    <mergeCell ref="AI18:AJ18"/>
    <mergeCell ref="C23:O23"/>
    <mergeCell ref="P22:R22"/>
    <mergeCell ref="S22:U22"/>
    <mergeCell ref="V22:X22"/>
    <mergeCell ref="Y23:AC23"/>
    <mergeCell ref="B18:O18"/>
    <mergeCell ref="C19:O19"/>
    <mergeCell ref="C20:O20"/>
    <mergeCell ref="P21:R21"/>
    <mergeCell ref="V25:X25"/>
    <mergeCell ref="C24:O24"/>
    <mergeCell ref="P23:R23"/>
    <mergeCell ref="S23:U23"/>
    <mergeCell ref="V23:X23"/>
    <mergeCell ref="S24:U24"/>
    <mergeCell ref="V24:X24"/>
    <mergeCell ref="P24:R24"/>
    <mergeCell ref="S25:U25"/>
    <mergeCell ref="P25:R25"/>
    <mergeCell ref="C21:O21"/>
    <mergeCell ref="C22:O22"/>
    <mergeCell ref="V26:X26"/>
    <mergeCell ref="Y24:AC24"/>
    <mergeCell ref="C27:O27"/>
    <mergeCell ref="P27:R27"/>
    <mergeCell ref="S27:U27"/>
    <mergeCell ref="V27:X27"/>
    <mergeCell ref="Y27:AC27"/>
    <mergeCell ref="C25:O25"/>
    <mergeCell ref="Y26:AC26"/>
    <mergeCell ref="Y25:AC25"/>
    <mergeCell ref="C28:O28"/>
    <mergeCell ref="P28:R28"/>
    <mergeCell ref="S28:U28"/>
    <mergeCell ref="V28:X28"/>
    <mergeCell ref="Y28:AC28"/>
    <mergeCell ref="C26:O26"/>
    <mergeCell ref="P26:R26"/>
    <mergeCell ref="S26:U26"/>
  </mergeCells>
  <dataValidations count="3">
    <dataValidation type="list" allowBlank="1" showInputMessage="1" showErrorMessage="1" sqref="S28 V28 P28">
      <formula1>$AH$19:$AH$22</formula1>
    </dataValidation>
    <dataValidation type="list" allowBlank="1" showInputMessage="1" showErrorMessage="1" sqref="P19:P27 V19:V27 S19:S27">
      <formula1>$AH$19:$AH$23</formula1>
    </dataValidation>
    <dataValidation type="list" allowBlank="1" showInputMessage="1" showErrorMessage="1" sqref="M10 R11:U11 R10 M11:P11">
      <formula1>$AG$17:$AG$127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27"/>
  <sheetViews>
    <sheetView showGridLines="0" zoomScalePageLayoutView="0" workbookViewId="0" topLeftCell="A1">
      <selection activeCell="A1" sqref="A1:AD3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143</v>
      </c>
    </row>
    <row r="7" spans="1:40" s="77" customFormat="1" ht="31.5" customHeight="1">
      <c r="A7" s="82"/>
      <c r="B7" s="467" t="s">
        <v>263</v>
      </c>
      <c r="C7" s="467"/>
      <c r="D7" s="506" t="s">
        <v>303</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479"/>
      <c r="F10" s="480"/>
      <c r="G10" s="480"/>
      <c r="H10" s="480"/>
      <c r="I10" s="481"/>
      <c r="J10" s="476" t="s">
        <v>30</v>
      </c>
      <c r="K10" s="360"/>
      <c r="L10" s="90">
        <v>1</v>
      </c>
      <c r="M10" s="460"/>
      <c r="N10" s="482"/>
      <c r="O10" s="482"/>
      <c r="P10" s="483"/>
      <c r="Q10" s="91" t="s">
        <v>171</v>
      </c>
      <c r="R10" s="460"/>
      <c r="S10" s="461"/>
      <c r="T10" s="461"/>
      <c r="U10" s="462"/>
      <c r="V10" s="476" t="s">
        <v>2</v>
      </c>
      <c r="W10" s="360"/>
      <c r="X10" s="360"/>
      <c r="Y10" s="470">
        <f>IF(ISBLANK(シート1!N7),"",シート1!N7)</f>
      </c>
      <c r="Z10" s="471"/>
      <c r="AA10" s="471"/>
      <c r="AB10" s="471"/>
      <c r="AC10" s="472"/>
      <c r="AE10" s="79"/>
    </row>
    <row r="11" spans="2:35" s="77" customFormat="1" ht="18.75" customHeight="1" thickBot="1">
      <c r="B11" s="386"/>
      <c r="C11" s="386"/>
      <c r="D11" s="92">
        <v>2</v>
      </c>
      <c r="E11" s="463"/>
      <c r="F11" s="464"/>
      <c r="G11" s="464"/>
      <c r="H11" s="464"/>
      <c r="I11" s="465"/>
      <c r="J11" s="476"/>
      <c r="K11" s="360"/>
      <c r="L11" s="90">
        <v>2</v>
      </c>
      <c r="M11" s="457"/>
      <c r="N11" s="458"/>
      <c r="O11" s="458"/>
      <c r="P11" s="459"/>
      <c r="Q11" s="91" t="s">
        <v>171</v>
      </c>
      <c r="R11" s="457"/>
      <c r="S11" s="458"/>
      <c r="T11" s="458"/>
      <c r="U11" s="459"/>
      <c r="V11" s="476"/>
      <c r="W11" s="360"/>
      <c r="X11" s="360"/>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6" t="s">
        <v>4</v>
      </c>
      <c r="C13" s="386"/>
      <c r="D13" s="89">
        <v>1</v>
      </c>
      <c r="E13" s="451"/>
      <c r="F13" s="452"/>
      <c r="G13" s="452"/>
      <c r="H13" s="452"/>
      <c r="I13" s="452"/>
      <c r="J13" s="452"/>
      <c r="K13" s="452"/>
      <c r="L13" s="452"/>
      <c r="M13" s="452"/>
      <c r="N13" s="452"/>
      <c r="O13" s="452"/>
      <c r="P13" s="452"/>
      <c r="Q13" s="452"/>
      <c r="R13" s="452"/>
      <c r="S13" s="452"/>
      <c r="T13" s="452"/>
      <c r="U13" s="453"/>
      <c r="V13" s="476" t="s">
        <v>3</v>
      </c>
      <c r="W13" s="360"/>
      <c r="X13" s="363"/>
      <c r="Y13" s="470">
        <f>IF(ISBLANK(シート1!N9),"",シート1!N9)</f>
      </c>
      <c r="Z13" s="471"/>
      <c r="AA13" s="471"/>
      <c r="AB13" s="471"/>
      <c r="AC13" s="472"/>
    </row>
    <row r="14" spans="2:29" s="77" customFormat="1" ht="18.75" customHeight="1" thickBot="1">
      <c r="B14" s="386"/>
      <c r="C14" s="386"/>
      <c r="D14" s="92">
        <v>2</v>
      </c>
      <c r="E14" s="454"/>
      <c r="F14" s="455"/>
      <c r="G14" s="455"/>
      <c r="H14" s="455"/>
      <c r="I14" s="455"/>
      <c r="J14" s="455"/>
      <c r="K14" s="455"/>
      <c r="L14" s="455"/>
      <c r="M14" s="455"/>
      <c r="N14" s="455"/>
      <c r="O14" s="455"/>
      <c r="P14" s="455"/>
      <c r="Q14" s="455"/>
      <c r="R14" s="455"/>
      <c r="S14" s="455"/>
      <c r="T14" s="455"/>
      <c r="U14" s="456"/>
      <c r="V14" s="476"/>
      <c r="W14" s="360"/>
      <c r="X14" s="363"/>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0" t="s">
        <v>33</v>
      </c>
      <c r="C16" s="491"/>
      <c r="D16" s="491"/>
      <c r="E16" s="491"/>
      <c r="F16" s="491"/>
      <c r="G16" s="491"/>
      <c r="H16" s="491"/>
      <c r="I16" s="491"/>
      <c r="J16" s="491"/>
      <c r="K16" s="491"/>
      <c r="L16" s="491"/>
      <c r="M16" s="491"/>
      <c r="N16" s="491"/>
      <c r="O16" s="492"/>
      <c r="P16" s="442" t="s">
        <v>214</v>
      </c>
      <c r="Q16" s="443"/>
      <c r="R16" s="444"/>
      <c r="S16" s="442" t="s">
        <v>213</v>
      </c>
      <c r="T16" s="443"/>
      <c r="U16" s="444"/>
      <c r="V16" s="442" t="s">
        <v>222</v>
      </c>
      <c r="W16" s="443"/>
      <c r="X16" s="444"/>
      <c r="Y16" s="503" t="s">
        <v>35</v>
      </c>
      <c r="Z16" s="503"/>
      <c r="AA16" s="503"/>
      <c r="AB16" s="503"/>
      <c r="AC16" s="503"/>
      <c r="AD16" s="79"/>
      <c r="AE16" s="127"/>
      <c r="AF16" s="99" t="s">
        <v>13</v>
      </c>
      <c r="AG16" s="99" t="s">
        <v>31</v>
      </c>
      <c r="AH16" s="434"/>
      <c r="AI16" s="406" t="s">
        <v>42</v>
      </c>
      <c r="AJ16" s="407"/>
      <c r="AK16" s="406" t="s">
        <v>34</v>
      </c>
      <c r="AL16" s="407"/>
      <c r="AM16" s="406" t="s">
        <v>41</v>
      </c>
      <c r="AN16" s="407"/>
    </row>
    <row r="17" spans="1:40" s="77" customFormat="1" ht="22.5" customHeight="1" thickBot="1">
      <c r="A17" s="79"/>
      <c r="B17" s="493"/>
      <c r="C17" s="494"/>
      <c r="D17" s="494"/>
      <c r="E17" s="494"/>
      <c r="F17" s="494"/>
      <c r="G17" s="494"/>
      <c r="H17" s="494"/>
      <c r="I17" s="494"/>
      <c r="J17" s="494"/>
      <c r="K17" s="494"/>
      <c r="L17" s="494"/>
      <c r="M17" s="494"/>
      <c r="N17" s="494"/>
      <c r="O17" s="495"/>
      <c r="P17" s="445"/>
      <c r="Q17" s="446"/>
      <c r="R17" s="447"/>
      <c r="S17" s="445"/>
      <c r="T17" s="446"/>
      <c r="U17" s="447"/>
      <c r="V17" s="445"/>
      <c r="W17" s="446"/>
      <c r="X17" s="447"/>
      <c r="Y17" s="503"/>
      <c r="Z17" s="503"/>
      <c r="AA17" s="503"/>
      <c r="AB17" s="503"/>
      <c r="AC17" s="503"/>
      <c r="AD17" s="79"/>
      <c r="AE17" s="127"/>
      <c r="AF17" s="100"/>
      <c r="AG17" s="101" t="s">
        <v>32</v>
      </c>
      <c r="AH17" s="435"/>
      <c r="AI17" s="102" t="s">
        <v>43</v>
      </c>
      <c r="AJ17" s="103" t="s">
        <v>44</v>
      </c>
      <c r="AK17" s="102" t="s">
        <v>43</v>
      </c>
      <c r="AL17" s="104" t="s">
        <v>44</v>
      </c>
      <c r="AM17" s="105" t="s">
        <v>163</v>
      </c>
      <c r="AN17" s="104" t="s">
        <v>44</v>
      </c>
    </row>
    <row r="18" spans="1:40" s="77" customFormat="1" ht="30" customHeight="1" thickBot="1">
      <c r="A18" s="79"/>
      <c r="B18" s="501" t="s">
        <v>144</v>
      </c>
      <c r="C18" s="502"/>
      <c r="D18" s="502"/>
      <c r="E18" s="502"/>
      <c r="F18" s="502"/>
      <c r="G18" s="502"/>
      <c r="H18" s="502"/>
      <c r="I18" s="502"/>
      <c r="J18" s="502"/>
      <c r="K18" s="502"/>
      <c r="L18" s="502"/>
      <c r="M18" s="502"/>
      <c r="N18" s="502"/>
      <c r="O18" s="502"/>
      <c r="P18" s="498"/>
      <c r="Q18" s="437"/>
      <c r="R18" s="438"/>
      <c r="S18" s="436"/>
      <c r="T18" s="437"/>
      <c r="U18" s="438"/>
      <c r="V18" s="436"/>
      <c r="W18" s="437"/>
      <c r="X18" s="439"/>
      <c r="Y18" s="440"/>
      <c r="Z18" s="441"/>
      <c r="AA18" s="441"/>
      <c r="AB18" s="441"/>
      <c r="AC18" s="441"/>
      <c r="AD18" s="79"/>
      <c r="AF18" s="99" t="s">
        <v>13</v>
      </c>
      <c r="AG18" s="99" t="s">
        <v>31</v>
      </c>
      <c r="AH18" s="106"/>
      <c r="AI18" s="406" t="s">
        <v>42</v>
      </c>
      <c r="AJ18" s="407"/>
      <c r="AK18" s="406" t="s">
        <v>34</v>
      </c>
      <c r="AL18" s="407"/>
      <c r="AM18" s="406" t="s">
        <v>41</v>
      </c>
      <c r="AN18" s="407"/>
    </row>
    <row r="19" spans="1:53" s="77" customFormat="1" ht="41.25" customHeight="1">
      <c r="A19" s="79"/>
      <c r="B19" s="107" t="s">
        <v>36</v>
      </c>
      <c r="C19" s="431" t="s">
        <v>276</v>
      </c>
      <c r="D19" s="432"/>
      <c r="E19" s="432"/>
      <c r="F19" s="432"/>
      <c r="G19" s="432"/>
      <c r="H19" s="432"/>
      <c r="I19" s="432"/>
      <c r="J19" s="432"/>
      <c r="K19" s="432"/>
      <c r="L19" s="432"/>
      <c r="M19" s="432"/>
      <c r="N19" s="432"/>
      <c r="O19" s="432"/>
      <c r="P19" s="526"/>
      <c r="Q19" s="527"/>
      <c r="R19" s="528"/>
      <c r="S19" s="529"/>
      <c r="T19" s="527"/>
      <c r="U19" s="530"/>
      <c r="V19" s="531"/>
      <c r="W19" s="531"/>
      <c r="X19" s="531"/>
      <c r="Y19" s="524"/>
      <c r="Z19" s="524"/>
      <c r="AA19" s="524"/>
      <c r="AB19" s="524"/>
      <c r="AC19" s="525"/>
      <c r="AD19" s="79"/>
      <c r="AE19" s="127"/>
      <c r="AF19" s="108" t="s">
        <v>164</v>
      </c>
      <c r="AG19" s="109">
        <v>0.3333333333333333</v>
      </c>
      <c r="AH19" s="110"/>
      <c r="AI19" s="111"/>
      <c r="AJ19" s="112"/>
      <c r="AK19" s="113"/>
      <c r="AL19" s="114"/>
      <c r="AM19" s="113"/>
      <c r="AN19" s="278"/>
      <c r="AO19" s="282"/>
      <c r="AP19" s="282"/>
      <c r="AQ19" s="282"/>
      <c r="AR19" s="282"/>
      <c r="AS19" s="282"/>
      <c r="AT19" s="282"/>
      <c r="AU19" s="282"/>
      <c r="AV19" s="282"/>
      <c r="AW19" s="282"/>
      <c r="AX19" s="282"/>
      <c r="AY19" s="282"/>
      <c r="AZ19" s="282"/>
      <c r="BA19" s="282"/>
    </row>
    <row r="20" spans="1:53" s="77" customFormat="1" ht="41.25" customHeight="1">
      <c r="A20" s="79"/>
      <c r="B20" s="107" t="s">
        <v>37</v>
      </c>
      <c r="C20" s="431" t="s">
        <v>277</v>
      </c>
      <c r="D20" s="432"/>
      <c r="E20" s="432"/>
      <c r="F20" s="432"/>
      <c r="G20" s="432"/>
      <c r="H20" s="432"/>
      <c r="I20" s="432"/>
      <c r="J20" s="432"/>
      <c r="K20" s="432"/>
      <c r="L20" s="432"/>
      <c r="M20" s="432"/>
      <c r="N20" s="432"/>
      <c r="O20" s="432"/>
      <c r="P20" s="508"/>
      <c r="Q20" s="509"/>
      <c r="R20" s="510"/>
      <c r="S20" s="521"/>
      <c r="T20" s="509"/>
      <c r="U20" s="522"/>
      <c r="V20" s="515"/>
      <c r="W20" s="515"/>
      <c r="X20" s="515"/>
      <c r="Y20" s="513"/>
      <c r="Z20" s="513"/>
      <c r="AA20" s="513"/>
      <c r="AB20" s="513"/>
      <c r="AC20" s="514"/>
      <c r="AD20" s="79"/>
      <c r="AE20" s="127"/>
      <c r="AF20" s="115" t="s">
        <v>165</v>
      </c>
      <c r="AG20" s="109">
        <v>0.3368055555555556</v>
      </c>
      <c r="AH20" s="110">
        <v>4</v>
      </c>
      <c r="AI20" s="111" t="s">
        <v>166</v>
      </c>
      <c r="AJ20" s="112" t="s">
        <v>46</v>
      </c>
      <c r="AK20" s="111" t="s">
        <v>53</v>
      </c>
      <c r="AL20" s="116" t="s">
        <v>54</v>
      </c>
      <c r="AM20" s="111" t="s">
        <v>55</v>
      </c>
      <c r="AN20" s="279" t="s">
        <v>56</v>
      </c>
      <c r="AO20" s="282"/>
      <c r="AP20" s="282"/>
      <c r="AQ20" s="282"/>
      <c r="AR20" s="282"/>
      <c r="AS20" s="282"/>
      <c r="AT20" s="282"/>
      <c r="AU20" s="282"/>
      <c r="AV20" s="282"/>
      <c r="AW20" s="282"/>
      <c r="AX20" s="282"/>
      <c r="AY20" s="282"/>
      <c r="AZ20" s="282"/>
      <c r="BA20" s="282"/>
    </row>
    <row r="21" spans="1:53" s="77" customFormat="1" ht="41.25" customHeight="1">
      <c r="A21" s="79"/>
      <c r="B21" s="107" t="s">
        <v>38</v>
      </c>
      <c r="C21" s="431" t="s">
        <v>272</v>
      </c>
      <c r="D21" s="432"/>
      <c r="E21" s="432"/>
      <c r="F21" s="432"/>
      <c r="G21" s="432"/>
      <c r="H21" s="432"/>
      <c r="I21" s="432"/>
      <c r="J21" s="432"/>
      <c r="K21" s="432"/>
      <c r="L21" s="432"/>
      <c r="M21" s="432"/>
      <c r="N21" s="432"/>
      <c r="O21" s="432"/>
      <c r="P21" s="508"/>
      <c r="Q21" s="509"/>
      <c r="R21" s="510"/>
      <c r="S21" s="521"/>
      <c r="T21" s="509"/>
      <c r="U21" s="522"/>
      <c r="V21" s="515"/>
      <c r="W21" s="515"/>
      <c r="X21" s="515"/>
      <c r="Y21" s="513"/>
      <c r="Z21" s="513"/>
      <c r="AA21" s="513"/>
      <c r="AB21" s="513"/>
      <c r="AC21" s="514"/>
      <c r="AD21" s="79"/>
      <c r="AE21" s="127"/>
      <c r="AF21" s="85"/>
      <c r="AG21" s="109">
        <v>0.340277777777778</v>
      </c>
      <c r="AH21" s="117">
        <v>3</v>
      </c>
      <c r="AI21" s="118" t="s">
        <v>167</v>
      </c>
      <c r="AJ21" s="119" t="s">
        <v>168</v>
      </c>
      <c r="AK21" s="118" t="s">
        <v>57</v>
      </c>
      <c r="AL21" s="120" t="s">
        <v>58</v>
      </c>
      <c r="AM21" s="118" t="s">
        <v>59</v>
      </c>
      <c r="AN21" s="280" t="s">
        <v>60</v>
      </c>
      <c r="AO21" s="282"/>
      <c r="AP21" s="282"/>
      <c r="AQ21" s="282"/>
      <c r="AR21" s="282"/>
      <c r="AS21" s="282"/>
      <c r="AT21" s="282"/>
      <c r="AU21" s="282"/>
      <c r="AV21" s="282"/>
      <c r="AW21" s="282"/>
      <c r="AX21" s="282"/>
      <c r="AY21" s="282"/>
      <c r="AZ21" s="282"/>
      <c r="BA21" s="282"/>
    </row>
    <row r="22" spans="1:53" s="77" customFormat="1" ht="41.25" customHeight="1">
      <c r="A22" s="79"/>
      <c r="B22" s="107" t="s">
        <v>39</v>
      </c>
      <c r="C22" s="431" t="s">
        <v>278</v>
      </c>
      <c r="D22" s="432"/>
      <c r="E22" s="432"/>
      <c r="F22" s="432"/>
      <c r="G22" s="432"/>
      <c r="H22" s="432"/>
      <c r="I22" s="432"/>
      <c r="J22" s="432"/>
      <c r="K22" s="432"/>
      <c r="L22" s="432"/>
      <c r="M22" s="432"/>
      <c r="N22" s="432"/>
      <c r="O22" s="432"/>
      <c r="P22" s="508"/>
      <c r="Q22" s="509"/>
      <c r="R22" s="510"/>
      <c r="S22" s="521"/>
      <c r="T22" s="509"/>
      <c r="U22" s="522"/>
      <c r="V22" s="515"/>
      <c r="W22" s="515"/>
      <c r="X22" s="515"/>
      <c r="Y22" s="513"/>
      <c r="Z22" s="513"/>
      <c r="AA22" s="513"/>
      <c r="AB22" s="513"/>
      <c r="AC22" s="514"/>
      <c r="AD22" s="79"/>
      <c r="AE22" s="127"/>
      <c r="AF22" s="85"/>
      <c r="AG22" s="109">
        <v>0.34375</v>
      </c>
      <c r="AH22" s="117">
        <v>2</v>
      </c>
      <c r="AI22" s="118" t="s">
        <v>169</v>
      </c>
      <c r="AJ22" s="119" t="s">
        <v>168</v>
      </c>
      <c r="AK22" s="118" t="s">
        <v>61</v>
      </c>
      <c r="AL22" s="120" t="s">
        <v>62</v>
      </c>
      <c r="AM22" s="118" t="s">
        <v>63</v>
      </c>
      <c r="AN22" s="280" t="s">
        <v>64</v>
      </c>
      <c r="AO22" s="282"/>
      <c r="AP22" s="282"/>
      <c r="AQ22" s="282"/>
      <c r="AR22" s="282"/>
      <c r="AS22" s="282"/>
      <c r="AT22" s="282"/>
      <c r="AU22" s="282"/>
      <c r="AV22" s="282"/>
      <c r="AW22" s="282"/>
      <c r="AX22" s="282"/>
      <c r="AY22" s="282"/>
      <c r="AZ22" s="282"/>
      <c r="BA22" s="282"/>
    </row>
    <row r="23" spans="1:53" s="77" customFormat="1" ht="41.25" customHeight="1">
      <c r="A23" s="79"/>
      <c r="B23" s="107" t="s">
        <v>40</v>
      </c>
      <c r="C23" s="431" t="s">
        <v>279</v>
      </c>
      <c r="D23" s="432"/>
      <c r="E23" s="432"/>
      <c r="F23" s="432"/>
      <c r="G23" s="432"/>
      <c r="H23" s="432"/>
      <c r="I23" s="432"/>
      <c r="J23" s="432"/>
      <c r="K23" s="432"/>
      <c r="L23" s="432"/>
      <c r="M23" s="432"/>
      <c r="N23" s="432"/>
      <c r="O23" s="432"/>
      <c r="P23" s="508"/>
      <c r="Q23" s="509"/>
      <c r="R23" s="510"/>
      <c r="S23" s="521"/>
      <c r="T23" s="509"/>
      <c r="U23" s="522"/>
      <c r="V23" s="515"/>
      <c r="W23" s="515"/>
      <c r="X23" s="515"/>
      <c r="Y23" s="513"/>
      <c r="Z23" s="513"/>
      <c r="AA23" s="513"/>
      <c r="AB23" s="513"/>
      <c r="AC23" s="514"/>
      <c r="AD23" s="79"/>
      <c r="AE23" s="127"/>
      <c r="AF23" s="85"/>
      <c r="AG23" s="109">
        <v>0.347222222222222</v>
      </c>
      <c r="AH23" s="121">
        <v>1</v>
      </c>
      <c r="AI23" s="122" t="s">
        <v>170</v>
      </c>
      <c r="AJ23" s="103" t="s">
        <v>168</v>
      </c>
      <c r="AK23" s="122" t="s">
        <v>65</v>
      </c>
      <c r="AL23" s="123" t="s">
        <v>66</v>
      </c>
      <c r="AM23" s="122" t="s">
        <v>67</v>
      </c>
      <c r="AN23" s="281" t="s">
        <v>68</v>
      </c>
      <c r="AO23" s="282"/>
      <c r="AP23" s="282"/>
      <c r="AQ23" s="282"/>
      <c r="AR23" s="282"/>
      <c r="AS23" s="282"/>
      <c r="AT23" s="282"/>
      <c r="AU23" s="282"/>
      <c r="AV23" s="282"/>
      <c r="AW23" s="282"/>
      <c r="AX23" s="282"/>
      <c r="AY23" s="282"/>
      <c r="AZ23" s="282"/>
      <c r="BA23" s="282"/>
    </row>
    <row r="24" spans="1:40" s="77" customFormat="1" ht="41.25" customHeight="1" thickBot="1">
      <c r="A24" s="79"/>
      <c r="B24" s="107" t="s">
        <v>275</v>
      </c>
      <c r="C24" s="398" t="s">
        <v>280</v>
      </c>
      <c r="D24" s="399"/>
      <c r="E24" s="399"/>
      <c r="F24" s="399"/>
      <c r="G24" s="399"/>
      <c r="H24" s="399"/>
      <c r="I24" s="399"/>
      <c r="J24" s="399"/>
      <c r="K24" s="399"/>
      <c r="L24" s="399"/>
      <c r="M24" s="399"/>
      <c r="N24" s="399"/>
      <c r="O24" s="399"/>
      <c r="P24" s="519"/>
      <c r="Q24" s="517"/>
      <c r="R24" s="520"/>
      <c r="S24" s="516"/>
      <c r="T24" s="517"/>
      <c r="U24" s="518"/>
      <c r="V24" s="523"/>
      <c r="W24" s="523"/>
      <c r="X24" s="523"/>
      <c r="Y24" s="511"/>
      <c r="Z24" s="511"/>
      <c r="AA24" s="511"/>
      <c r="AB24" s="511"/>
      <c r="AC24" s="512"/>
      <c r="AD24" s="79"/>
      <c r="AE24" s="127"/>
      <c r="AF24" s="85"/>
      <c r="AG24" s="109">
        <v>0.350694444444445</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E25" s="127"/>
      <c r="AF25" s="85"/>
      <c r="AG25" s="109">
        <v>0.354166666666667</v>
      </c>
      <c r="AH25" s="85"/>
      <c r="AI25" s="85"/>
      <c r="AJ25" s="85"/>
      <c r="AK25" s="124"/>
      <c r="AL25" s="85"/>
      <c r="AM25" s="124"/>
      <c r="AN25" s="124"/>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E26" s="127"/>
      <c r="AF26" s="85"/>
      <c r="AG26" s="109">
        <v>0.357638888888889</v>
      </c>
      <c r="AH26" s="85"/>
      <c r="AI26" s="85"/>
      <c r="AJ26" s="85"/>
      <c r="AK26" s="124"/>
      <c r="AL26" s="85"/>
      <c r="AM26" s="124"/>
      <c r="AN26" s="124"/>
    </row>
    <row r="27" spans="1:40" s="77" customFormat="1" ht="41.25" customHeight="1">
      <c r="A27" s="79"/>
      <c r="B27" s="125"/>
      <c r="C27" s="398"/>
      <c r="D27" s="399"/>
      <c r="E27" s="399"/>
      <c r="F27" s="399"/>
      <c r="G27" s="399"/>
      <c r="H27" s="399"/>
      <c r="I27" s="399"/>
      <c r="J27" s="399"/>
      <c r="K27" s="399"/>
      <c r="L27" s="399"/>
      <c r="M27" s="399"/>
      <c r="N27" s="399"/>
      <c r="O27" s="399"/>
      <c r="P27" s="400"/>
      <c r="Q27" s="400"/>
      <c r="R27" s="400"/>
      <c r="S27" s="401"/>
      <c r="T27" s="402"/>
      <c r="U27" s="402"/>
      <c r="V27" s="403"/>
      <c r="W27" s="404"/>
      <c r="X27" s="404"/>
      <c r="Y27" s="405"/>
      <c r="Z27" s="405"/>
      <c r="AA27" s="405"/>
      <c r="AB27" s="405"/>
      <c r="AC27" s="405"/>
      <c r="AD27" s="79"/>
      <c r="AE27" s="127"/>
      <c r="AF27" s="85"/>
      <c r="AG27" s="109">
        <v>0.361111111111111</v>
      </c>
      <c r="AH27" s="85"/>
      <c r="AI27" s="85"/>
      <c r="AJ27" s="85"/>
      <c r="AK27" s="85"/>
      <c r="AL27" s="85"/>
      <c r="AM27" s="85"/>
      <c r="AN27" s="85"/>
    </row>
    <row r="28" spans="1:40" s="77" customFormat="1" ht="41.25" customHeight="1">
      <c r="A28" s="79"/>
      <c r="B28" s="283"/>
      <c r="C28" s="390"/>
      <c r="D28" s="391"/>
      <c r="E28" s="391"/>
      <c r="F28" s="391"/>
      <c r="G28" s="391"/>
      <c r="H28" s="391"/>
      <c r="I28" s="391"/>
      <c r="J28" s="391"/>
      <c r="K28" s="391"/>
      <c r="L28" s="391"/>
      <c r="M28" s="391"/>
      <c r="N28" s="391"/>
      <c r="O28" s="391"/>
      <c r="P28" s="392"/>
      <c r="Q28" s="392"/>
      <c r="R28" s="392"/>
      <c r="S28" s="393"/>
      <c r="T28" s="394"/>
      <c r="U28" s="394"/>
      <c r="V28" s="395"/>
      <c r="W28" s="396"/>
      <c r="X28" s="396"/>
      <c r="Y28" s="397"/>
      <c r="Z28" s="397"/>
      <c r="AA28" s="397"/>
      <c r="AB28" s="397"/>
      <c r="AC28" s="397"/>
      <c r="AD28" s="79"/>
      <c r="AE28" s="127"/>
      <c r="AF28" s="85"/>
      <c r="AG28" s="109">
        <v>0.364583333333334</v>
      </c>
      <c r="AH28" s="85"/>
      <c r="AI28" s="85"/>
      <c r="AJ28" s="85"/>
      <c r="AK28" s="85"/>
      <c r="AL28" s="85"/>
      <c r="AM28" s="85"/>
      <c r="AN28" s="85"/>
    </row>
    <row r="29" spans="1:40" s="282" customFormat="1" ht="41.25" customHeight="1">
      <c r="A29" s="79"/>
      <c r="B29" s="290"/>
      <c r="C29" s="426"/>
      <c r="D29" s="427"/>
      <c r="E29" s="427"/>
      <c r="F29" s="427"/>
      <c r="G29" s="427"/>
      <c r="H29" s="427"/>
      <c r="I29" s="427"/>
      <c r="J29" s="427"/>
      <c r="K29" s="427"/>
      <c r="L29" s="427"/>
      <c r="M29" s="427"/>
      <c r="N29" s="427"/>
      <c r="O29" s="428"/>
      <c r="P29" s="430"/>
      <c r="Q29" s="425"/>
      <c r="R29" s="425"/>
      <c r="S29" s="425"/>
      <c r="T29" s="425"/>
      <c r="U29" s="429"/>
      <c r="V29" s="425"/>
      <c r="W29" s="425"/>
      <c r="X29" s="425"/>
      <c r="Y29" s="423"/>
      <c r="Z29" s="423"/>
      <c r="AA29" s="423"/>
      <c r="AB29" s="423"/>
      <c r="AC29" s="423"/>
      <c r="AD29" s="79"/>
      <c r="AE29" s="127"/>
      <c r="AF29" s="85"/>
      <c r="AG29" s="109">
        <v>0.368055555555556</v>
      </c>
      <c r="AH29" s="85"/>
      <c r="AI29" s="85"/>
      <c r="AJ29" s="85"/>
      <c r="AK29" s="85"/>
      <c r="AL29" s="85"/>
      <c r="AM29" s="85"/>
      <c r="AN29" s="85"/>
    </row>
    <row r="30" spans="1:40" s="282"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0.371527777777778</v>
      </c>
      <c r="AH30" s="85"/>
      <c r="AI30" s="85"/>
      <c r="AJ30" s="85"/>
      <c r="AK30" s="85"/>
      <c r="AL30" s="85"/>
      <c r="AM30" s="85"/>
      <c r="AN30" s="85"/>
    </row>
    <row r="31" spans="1:40" s="282" customFormat="1" ht="15.75" customHeight="1">
      <c r="A31" s="79"/>
      <c r="B31" s="484" t="s">
        <v>308</v>
      </c>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6"/>
      <c r="AD31" s="79"/>
      <c r="AE31" s="127"/>
      <c r="AF31" s="85"/>
      <c r="AG31" s="109">
        <v>0.375</v>
      </c>
      <c r="AH31" s="85"/>
      <c r="AI31" s="85"/>
      <c r="AJ31" s="85"/>
      <c r="AK31" s="85"/>
      <c r="AL31" s="85"/>
      <c r="AM31" s="85"/>
      <c r="AN31" s="85"/>
    </row>
    <row r="32" spans="1:40" s="282" customFormat="1" ht="15.75" customHeight="1">
      <c r="A32" s="79"/>
      <c r="B32" s="487" t="s">
        <v>309</v>
      </c>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9"/>
      <c r="AD32" s="79"/>
      <c r="AE32" s="127"/>
      <c r="AF32" s="85"/>
      <c r="AG32" s="109">
        <v>0.378472222222223</v>
      </c>
      <c r="AH32" s="85"/>
      <c r="AI32" s="85"/>
      <c r="AJ32" s="85"/>
      <c r="AK32" s="85"/>
      <c r="AL32" s="85"/>
      <c r="AM32" s="85"/>
      <c r="AN32" s="85"/>
    </row>
    <row r="33" spans="1:44" s="85" customFormat="1" ht="15.75" customHeight="1">
      <c r="A33" s="79"/>
      <c r="B33" s="135"/>
      <c r="C33" s="135"/>
      <c r="D33" s="135"/>
      <c r="E33" s="135"/>
      <c r="F33" s="135"/>
      <c r="G33" s="135"/>
      <c r="H33" s="135"/>
      <c r="I33" s="135"/>
      <c r="J33" s="135"/>
      <c r="K33" s="135"/>
      <c r="L33" s="135"/>
      <c r="M33" s="135"/>
      <c r="N33" s="135"/>
      <c r="O33" s="135"/>
      <c r="P33" s="79"/>
      <c r="Q33" s="79"/>
      <c r="R33" s="79"/>
      <c r="S33" s="79"/>
      <c r="T33" s="79"/>
      <c r="U33" s="79"/>
      <c r="V33" s="79"/>
      <c r="W33" s="79"/>
      <c r="X33" s="79"/>
      <c r="Y33" s="79"/>
      <c r="Z33" s="79"/>
      <c r="AA33" s="79"/>
      <c r="AB33" s="79"/>
      <c r="AC33" s="79"/>
      <c r="AD33" s="79"/>
      <c r="AE33" s="127"/>
      <c r="AG33" s="109">
        <v>0.381944444444445</v>
      </c>
      <c r="AO33" s="77"/>
      <c r="AP33" s="77"/>
      <c r="AQ33" s="77"/>
      <c r="AR33" s="77"/>
    </row>
    <row r="34" spans="1:44" s="28" customFormat="1" ht="15.75" customHeight="1">
      <c r="A34" s="5"/>
      <c r="B34" s="135"/>
      <c r="C34" s="135"/>
      <c r="D34" s="135"/>
      <c r="E34" s="135"/>
      <c r="F34" s="135"/>
      <c r="G34" s="135"/>
      <c r="H34" s="135"/>
      <c r="I34" s="135"/>
      <c r="J34" s="135"/>
      <c r="K34" s="135"/>
      <c r="L34" s="135"/>
      <c r="M34" s="135"/>
      <c r="N34" s="135"/>
      <c r="O34" s="135"/>
      <c r="P34" s="5"/>
      <c r="Q34" s="5"/>
      <c r="R34" s="5"/>
      <c r="S34" s="5"/>
      <c r="T34" s="5"/>
      <c r="U34" s="5"/>
      <c r="V34" s="5"/>
      <c r="W34" s="5"/>
      <c r="X34" s="5"/>
      <c r="Y34" s="5"/>
      <c r="Z34" s="5"/>
      <c r="AA34" s="5"/>
      <c r="AB34" s="5"/>
      <c r="AC34" s="5"/>
      <c r="AD34" s="5"/>
      <c r="AE34" s="8"/>
      <c r="AG34" s="109">
        <v>0.385416666666667</v>
      </c>
      <c r="AO34" s="6"/>
      <c r="AP34" s="6"/>
      <c r="AQ34" s="6"/>
      <c r="AR34" s="6"/>
    </row>
    <row r="35" spans="1:44" s="28" customFormat="1" ht="15.75" customHeight="1">
      <c r="A35" s="5"/>
      <c r="B35" s="135"/>
      <c r="C35" s="135"/>
      <c r="D35" s="135"/>
      <c r="E35" s="135"/>
      <c r="F35" s="135"/>
      <c r="G35" s="135"/>
      <c r="H35" s="135"/>
      <c r="I35" s="135"/>
      <c r="J35" s="135"/>
      <c r="K35" s="135"/>
      <c r="L35" s="135"/>
      <c r="M35" s="135"/>
      <c r="N35" s="135"/>
      <c r="O35" s="135"/>
      <c r="P35" s="5"/>
      <c r="Q35" s="5"/>
      <c r="R35" s="5"/>
      <c r="S35" s="5"/>
      <c r="T35" s="5"/>
      <c r="U35" s="5"/>
      <c r="V35" s="5"/>
      <c r="W35" s="5"/>
      <c r="X35" s="5"/>
      <c r="Y35" s="5"/>
      <c r="Z35" s="5"/>
      <c r="AA35" s="5"/>
      <c r="AB35" s="5"/>
      <c r="AC35" s="5"/>
      <c r="AD35" s="5"/>
      <c r="AE35" s="8"/>
      <c r="AG35" s="109">
        <v>0.38888888888889</v>
      </c>
      <c r="AO35" s="6"/>
      <c r="AP35" s="6"/>
      <c r="AQ35" s="6"/>
      <c r="AR35" s="6"/>
    </row>
    <row r="36" spans="1:44" s="28" customFormat="1" ht="15.75" customHeight="1">
      <c r="A36" s="5"/>
      <c r="B36" s="135"/>
      <c r="C36" s="135"/>
      <c r="D36" s="135"/>
      <c r="E36" s="135"/>
      <c r="F36" s="135"/>
      <c r="G36" s="135"/>
      <c r="H36" s="135"/>
      <c r="I36" s="135"/>
      <c r="J36" s="135"/>
      <c r="K36" s="135"/>
      <c r="L36" s="135"/>
      <c r="M36" s="135"/>
      <c r="N36" s="135"/>
      <c r="O36" s="135"/>
      <c r="P36" s="5"/>
      <c r="Q36" s="5"/>
      <c r="R36" s="5"/>
      <c r="S36" s="5"/>
      <c r="T36" s="5"/>
      <c r="U36" s="5"/>
      <c r="V36" s="5"/>
      <c r="W36" s="5"/>
      <c r="X36" s="5"/>
      <c r="Y36" s="5"/>
      <c r="Z36" s="5"/>
      <c r="AA36" s="5"/>
      <c r="AB36" s="5"/>
      <c r="AC36" s="5"/>
      <c r="AD36" s="5"/>
      <c r="AE36" s="8"/>
      <c r="AG36" s="109">
        <v>0.392361111111112</v>
      </c>
      <c r="AO36" s="6"/>
      <c r="AP36" s="6"/>
      <c r="AQ36" s="6"/>
      <c r="AR36" s="6"/>
    </row>
    <row r="37" spans="1:44" s="28" customFormat="1" ht="15.75" customHeight="1">
      <c r="A37" s="5"/>
      <c r="B37" s="135"/>
      <c r="C37" s="135"/>
      <c r="D37" s="135"/>
      <c r="E37" s="135"/>
      <c r="F37" s="135"/>
      <c r="G37" s="135"/>
      <c r="H37" s="135"/>
      <c r="I37" s="135"/>
      <c r="J37" s="135"/>
      <c r="K37" s="135"/>
      <c r="L37" s="135"/>
      <c r="M37" s="135"/>
      <c r="N37" s="135"/>
      <c r="O37" s="135"/>
      <c r="P37" s="5"/>
      <c r="Q37" s="5"/>
      <c r="R37" s="5"/>
      <c r="S37" s="5"/>
      <c r="T37" s="5"/>
      <c r="U37" s="5"/>
      <c r="V37" s="5"/>
      <c r="W37" s="5"/>
      <c r="X37" s="5"/>
      <c r="Y37" s="5"/>
      <c r="Z37" s="5"/>
      <c r="AA37" s="5"/>
      <c r="AB37" s="5"/>
      <c r="AC37" s="5"/>
      <c r="AD37" s="5"/>
      <c r="AE37" s="8"/>
      <c r="AG37" s="109">
        <v>0.395833333333334</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9">
        <v>0.399305555555556</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9">
        <v>0.402777777777779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9">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9">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9">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9">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9">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9">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9">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9">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9">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9">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9">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9">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9">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9">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9">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9">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9">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9">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9">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9">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9">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9">
        <v>0.545138888888891</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9">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9">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9">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9">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9">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9">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9">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9">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9">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9">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9">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9">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9">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9">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9">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9">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9">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9">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9">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9">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9">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9">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9">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9">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9">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9">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9">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9">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9">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9">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9">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9">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9">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9">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9">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9">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9">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9">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9">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9">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9">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9">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9">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9">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9">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9">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9">
        <v>0.708333333333338</v>
      </c>
    </row>
  </sheetData>
  <sheetProtection/>
  <mergeCells count="94">
    <mergeCell ref="B31:AC31"/>
    <mergeCell ref="B32:AC32"/>
    <mergeCell ref="Y20:AC20"/>
    <mergeCell ref="Y21:AC21"/>
    <mergeCell ref="AM16:AN16"/>
    <mergeCell ref="AH16:AH17"/>
    <mergeCell ref="AI16:AJ16"/>
    <mergeCell ref="AK16:AL16"/>
    <mergeCell ref="Y16:AC17"/>
    <mergeCell ref="AM18:AN18"/>
    <mergeCell ref="AI18:AJ18"/>
    <mergeCell ref="M10:P10"/>
    <mergeCell ref="R10:U10"/>
    <mergeCell ref="P19:R19"/>
    <mergeCell ref="S19:U19"/>
    <mergeCell ref="V19:X19"/>
    <mergeCell ref="P18:R18"/>
    <mergeCell ref="S18:U18"/>
    <mergeCell ref="C19:O19"/>
    <mergeCell ref="B16:O17"/>
    <mergeCell ref="E11:I11"/>
    <mergeCell ref="M11:P11"/>
    <mergeCell ref="R11:U11"/>
    <mergeCell ref="AK18:AL18"/>
    <mergeCell ref="Y19:AC19"/>
    <mergeCell ref="Y18:AC18"/>
    <mergeCell ref="E13:U13"/>
    <mergeCell ref="V13:X14"/>
    <mergeCell ref="Y13:AC14"/>
    <mergeCell ref="E14:U14"/>
    <mergeCell ref="P16:R17"/>
    <mergeCell ref="B3:AC3"/>
    <mergeCell ref="B6:C6"/>
    <mergeCell ref="D6:AC6"/>
    <mergeCell ref="B7:C7"/>
    <mergeCell ref="D7:AC7"/>
    <mergeCell ref="B10:C11"/>
    <mergeCell ref="E10:I10"/>
    <mergeCell ref="J10:K11"/>
    <mergeCell ref="V10:X11"/>
    <mergeCell ref="Y10:AC11"/>
    <mergeCell ref="B13:C14"/>
    <mergeCell ref="C24:O24"/>
    <mergeCell ref="V22:X22"/>
    <mergeCell ref="P23:R23"/>
    <mergeCell ref="C20:O20"/>
    <mergeCell ref="C21:O21"/>
    <mergeCell ref="P20:R20"/>
    <mergeCell ref="V20:X20"/>
    <mergeCell ref="S16:U17"/>
    <mergeCell ref="S20:U20"/>
    <mergeCell ref="V16:X17"/>
    <mergeCell ref="B18:O18"/>
    <mergeCell ref="V18:X18"/>
    <mergeCell ref="C26:O26"/>
    <mergeCell ref="P25:R25"/>
    <mergeCell ref="S21:U21"/>
    <mergeCell ref="V21:X21"/>
    <mergeCell ref="C25:O25"/>
    <mergeCell ref="V24:X24"/>
    <mergeCell ref="C22:O22"/>
    <mergeCell ref="C23:O23"/>
    <mergeCell ref="P22:R22"/>
    <mergeCell ref="P24:R24"/>
    <mergeCell ref="S22:U22"/>
    <mergeCell ref="S28:U28"/>
    <mergeCell ref="S23:U23"/>
    <mergeCell ref="S25:U25"/>
    <mergeCell ref="C27:O27"/>
    <mergeCell ref="C28:O28"/>
    <mergeCell ref="P26:R26"/>
    <mergeCell ref="S26:U26"/>
    <mergeCell ref="V26:X26"/>
    <mergeCell ref="P27:R27"/>
    <mergeCell ref="S27:U27"/>
    <mergeCell ref="V27:X27"/>
    <mergeCell ref="P21:R21"/>
    <mergeCell ref="Y24:AC24"/>
    <mergeCell ref="Y22:AC22"/>
    <mergeCell ref="V25:X25"/>
    <mergeCell ref="Y25:AC25"/>
    <mergeCell ref="V23:X23"/>
    <mergeCell ref="S24:U24"/>
    <mergeCell ref="Y23:AC23"/>
    <mergeCell ref="Y26:AC26"/>
    <mergeCell ref="C29:O29"/>
    <mergeCell ref="P29:R29"/>
    <mergeCell ref="S29:U29"/>
    <mergeCell ref="V29:X29"/>
    <mergeCell ref="Y29:AC29"/>
    <mergeCell ref="Y27:AC27"/>
    <mergeCell ref="Y28:AC28"/>
    <mergeCell ref="P28:R28"/>
    <mergeCell ref="V28:X28"/>
  </mergeCells>
  <dataValidations count="3">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 type="list" allowBlank="1" showInputMessage="1" showErrorMessage="1" sqref="M10 R11:U11 R10 M11:P11">
      <formula1>$AG$17:$AG$127</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27"/>
  <sheetViews>
    <sheetView showGridLines="0" zoomScalePageLayoutView="0" workbookViewId="0" topLeftCell="A1">
      <selection activeCell="B1" sqref="B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143</v>
      </c>
    </row>
    <row r="7" spans="1:40" s="77" customFormat="1" ht="31.5" customHeight="1">
      <c r="A7" s="82"/>
      <c r="B7" s="467" t="s">
        <v>263</v>
      </c>
      <c r="C7" s="467"/>
      <c r="D7" s="477" t="s">
        <v>304</v>
      </c>
      <c r="E7" s="477"/>
      <c r="F7" s="477"/>
      <c r="G7" s="477"/>
      <c r="H7" s="477"/>
      <c r="I7" s="477"/>
      <c r="J7" s="477"/>
      <c r="K7" s="477"/>
      <c r="L7" s="477"/>
      <c r="M7" s="477"/>
      <c r="N7" s="477"/>
      <c r="O7" s="477"/>
      <c r="P7" s="477"/>
      <c r="Q7" s="477"/>
      <c r="R7" s="477"/>
      <c r="S7" s="477"/>
      <c r="T7" s="477"/>
      <c r="U7" s="477"/>
      <c r="V7" s="477"/>
      <c r="W7" s="477"/>
      <c r="X7" s="477"/>
      <c r="Y7" s="477"/>
      <c r="Z7" s="477"/>
      <c r="AA7" s="477"/>
      <c r="AB7" s="477"/>
      <c r="AC7" s="47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479"/>
      <c r="F10" s="480"/>
      <c r="G10" s="480"/>
      <c r="H10" s="480"/>
      <c r="I10" s="481"/>
      <c r="J10" s="476" t="s">
        <v>30</v>
      </c>
      <c r="K10" s="360"/>
      <c r="L10" s="90">
        <v>1</v>
      </c>
      <c r="M10" s="460"/>
      <c r="N10" s="482"/>
      <c r="O10" s="482"/>
      <c r="P10" s="483"/>
      <c r="Q10" s="91" t="s">
        <v>1</v>
      </c>
      <c r="R10" s="460"/>
      <c r="S10" s="461"/>
      <c r="T10" s="461"/>
      <c r="U10" s="462"/>
      <c r="V10" s="476" t="s">
        <v>2</v>
      </c>
      <c r="W10" s="360"/>
      <c r="X10" s="360"/>
      <c r="Y10" s="470">
        <f>IF(ISBLANK(シート1!N7),"",シート1!N7)</f>
      </c>
      <c r="Z10" s="471"/>
      <c r="AA10" s="471"/>
      <c r="AB10" s="471"/>
      <c r="AC10" s="472"/>
      <c r="AE10" s="79"/>
    </row>
    <row r="11" spans="2:35" s="77" customFormat="1" ht="18.75" customHeight="1" thickBot="1">
      <c r="B11" s="386"/>
      <c r="C11" s="386"/>
      <c r="D11" s="92">
        <v>2</v>
      </c>
      <c r="E11" s="463"/>
      <c r="F11" s="464"/>
      <c r="G11" s="464"/>
      <c r="H11" s="464"/>
      <c r="I11" s="465"/>
      <c r="J11" s="476"/>
      <c r="K11" s="360"/>
      <c r="L11" s="90">
        <v>2</v>
      </c>
      <c r="M11" s="457"/>
      <c r="N11" s="458"/>
      <c r="O11" s="458"/>
      <c r="P11" s="459"/>
      <c r="Q11" s="91" t="s">
        <v>1</v>
      </c>
      <c r="R11" s="457"/>
      <c r="S11" s="458"/>
      <c r="T11" s="458"/>
      <c r="U11" s="459"/>
      <c r="V11" s="476"/>
      <c r="W11" s="360"/>
      <c r="X11" s="360"/>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6" t="s">
        <v>4</v>
      </c>
      <c r="C13" s="386"/>
      <c r="D13" s="89">
        <v>1</v>
      </c>
      <c r="E13" s="451"/>
      <c r="F13" s="452"/>
      <c r="G13" s="452"/>
      <c r="H13" s="452"/>
      <c r="I13" s="452"/>
      <c r="J13" s="452"/>
      <c r="K13" s="452"/>
      <c r="L13" s="452"/>
      <c r="M13" s="452"/>
      <c r="N13" s="452"/>
      <c r="O13" s="452"/>
      <c r="P13" s="452"/>
      <c r="Q13" s="452"/>
      <c r="R13" s="452"/>
      <c r="S13" s="452"/>
      <c r="T13" s="452"/>
      <c r="U13" s="453"/>
      <c r="V13" s="476" t="s">
        <v>3</v>
      </c>
      <c r="W13" s="360"/>
      <c r="X13" s="363"/>
      <c r="Y13" s="470">
        <f>IF(ISBLANK(シート1!N9),"",シート1!N9)</f>
      </c>
      <c r="Z13" s="471"/>
      <c r="AA13" s="471"/>
      <c r="AB13" s="471"/>
      <c r="AC13" s="472"/>
    </row>
    <row r="14" spans="2:29" s="77" customFormat="1" ht="18.75" customHeight="1" thickBot="1">
      <c r="B14" s="386"/>
      <c r="C14" s="386"/>
      <c r="D14" s="92">
        <v>2</v>
      </c>
      <c r="E14" s="454"/>
      <c r="F14" s="455"/>
      <c r="G14" s="455"/>
      <c r="H14" s="455"/>
      <c r="I14" s="455"/>
      <c r="J14" s="455"/>
      <c r="K14" s="455"/>
      <c r="L14" s="455"/>
      <c r="M14" s="455"/>
      <c r="N14" s="455"/>
      <c r="O14" s="455"/>
      <c r="P14" s="455"/>
      <c r="Q14" s="455"/>
      <c r="R14" s="455"/>
      <c r="S14" s="455"/>
      <c r="T14" s="455"/>
      <c r="U14" s="456"/>
      <c r="V14" s="476"/>
      <c r="W14" s="360"/>
      <c r="X14" s="363"/>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0" t="s">
        <v>33</v>
      </c>
      <c r="C16" s="491"/>
      <c r="D16" s="491"/>
      <c r="E16" s="491"/>
      <c r="F16" s="491"/>
      <c r="G16" s="491"/>
      <c r="H16" s="491"/>
      <c r="I16" s="491"/>
      <c r="J16" s="491"/>
      <c r="K16" s="491"/>
      <c r="L16" s="491"/>
      <c r="M16" s="491"/>
      <c r="N16" s="491"/>
      <c r="O16" s="492"/>
      <c r="P16" s="442" t="s">
        <v>214</v>
      </c>
      <c r="Q16" s="443"/>
      <c r="R16" s="444"/>
      <c r="S16" s="442" t="s">
        <v>213</v>
      </c>
      <c r="T16" s="443"/>
      <c r="U16" s="444"/>
      <c r="V16" s="442" t="s">
        <v>222</v>
      </c>
      <c r="W16" s="443"/>
      <c r="X16" s="444"/>
      <c r="Y16" s="503" t="s">
        <v>35</v>
      </c>
      <c r="Z16" s="503"/>
      <c r="AA16" s="503"/>
      <c r="AB16" s="503"/>
      <c r="AC16" s="503"/>
      <c r="AD16" s="79"/>
      <c r="AE16" s="127"/>
      <c r="AF16" s="99" t="s">
        <v>13</v>
      </c>
      <c r="AG16" s="99" t="s">
        <v>31</v>
      </c>
      <c r="AH16" s="434"/>
      <c r="AI16" s="406" t="s">
        <v>42</v>
      </c>
      <c r="AJ16" s="407"/>
      <c r="AK16" s="406" t="s">
        <v>34</v>
      </c>
      <c r="AL16" s="407"/>
      <c r="AM16" s="406" t="s">
        <v>41</v>
      </c>
      <c r="AN16" s="407"/>
    </row>
    <row r="17" spans="1:40" s="77" customFormat="1" ht="22.5" customHeight="1" thickBot="1">
      <c r="A17" s="79"/>
      <c r="B17" s="493"/>
      <c r="C17" s="494"/>
      <c r="D17" s="494"/>
      <c r="E17" s="494"/>
      <c r="F17" s="494"/>
      <c r="G17" s="494"/>
      <c r="H17" s="494"/>
      <c r="I17" s="494"/>
      <c r="J17" s="494"/>
      <c r="K17" s="494"/>
      <c r="L17" s="494"/>
      <c r="M17" s="494"/>
      <c r="N17" s="494"/>
      <c r="O17" s="495"/>
      <c r="P17" s="445"/>
      <c r="Q17" s="446"/>
      <c r="R17" s="447"/>
      <c r="S17" s="445"/>
      <c r="T17" s="446"/>
      <c r="U17" s="447"/>
      <c r="V17" s="445"/>
      <c r="W17" s="446"/>
      <c r="X17" s="447"/>
      <c r="Y17" s="503"/>
      <c r="Z17" s="503"/>
      <c r="AA17" s="503"/>
      <c r="AB17" s="503"/>
      <c r="AC17" s="503"/>
      <c r="AD17" s="79"/>
      <c r="AE17" s="127"/>
      <c r="AF17" s="100"/>
      <c r="AG17" s="101" t="s">
        <v>32</v>
      </c>
      <c r="AH17" s="435"/>
      <c r="AI17" s="102" t="s">
        <v>43</v>
      </c>
      <c r="AJ17" s="103" t="s">
        <v>44</v>
      </c>
      <c r="AK17" s="102" t="s">
        <v>43</v>
      </c>
      <c r="AL17" s="104" t="s">
        <v>44</v>
      </c>
      <c r="AM17" s="105" t="s">
        <v>163</v>
      </c>
      <c r="AN17" s="104" t="s">
        <v>44</v>
      </c>
    </row>
    <row r="18" spans="1:40" s="77" customFormat="1" ht="30" customHeight="1" thickBot="1">
      <c r="A18" s="79"/>
      <c r="B18" s="501" t="s">
        <v>144</v>
      </c>
      <c r="C18" s="502"/>
      <c r="D18" s="502"/>
      <c r="E18" s="502"/>
      <c r="F18" s="502"/>
      <c r="G18" s="502"/>
      <c r="H18" s="502"/>
      <c r="I18" s="502"/>
      <c r="J18" s="502"/>
      <c r="K18" s="502"/>
      <c r="L18" s="502"/>
      <c r="M18" s="502"/>
      <c r="N18" s="502"/>
      <c r="O18" s="502"/>
      <c r="P18" s="498"/>
      <c r="Q18" s="437"/>
      <c r="R18" s="438"/>
      <c r="S18" s="436"/>
      <c r="T18" s="437"/>
      <c r="U18" s="438"/>
      <c r="V18" s="436"/>
      <c r="W18" s="437"/>
      <c r="X18" s="439"/>
      <c r="Y18" s="440"/>
      <c r="Z18" s="441"/>
      <c r="AA18" s="441"/>
      <c r="AB18" s="441"/>
      <c r="AC18" s="441"/>
      <c r="AD18" s="79"/>
      <c r="AF18" s="99" t="s">
        <v>13</v>
      </c>
      <c r="AG18" s="99" t="s">
        <v>31</v>
      </c>
      <c r="AH18" s="106"/>
      <c r="AI18" s="406" t="s">
        <v>42</v>
      </c>
      <c r="AJ18" s="407"/>
      <c r="AK18" s="406" t="s">
        <v>34</v>
      </c>
      <c r="AL18" s="407"/>
      <c r="AM18" s="406" t="s">
        <v>41</v>
      </c>
      <c r="AN18" s="407"/>
    </row>
    <row r="19" spans="1:54" s="77" customFormat="1" ht="41.25" customHeight="1">
      <c r="A19" s="79"/>
      <c r="B19" s="107" t="s">
        <v>36</v>
      </c>
      <c r="C19" s="431" t="s">
        <v>281</v>
      </c>
      <c r="D19" s="432"/>
      <c r="E19" s="432"/>
      <c r="F19" s="432"/>
      <c r="G19" s="432"/>
      <c r="H19" s="432"/>
      <c r="I19" s="432"/>
      <c r="J19" s="432"/>
      <c r="K19" s="432"/>
      <c r="L19" s="432"/>
      <c r="M19" s="432"/>
      <c r="N19" s="432"/>
      <c r="O19" s="432"/>
      <c r="P19" s="526"/>
      <c r="Q19" s="527"/>
      <c r="R19" s="528"/>
      <c r="S19" s="529"/>
      <c r="T19" s="527"/>
      <c r="U19" s="530"/>
      <c r="V19" s="531"/>
      <c r="W19" s="531"/>
      <c r="X19" s="531"/>
      <c r="Y19" s="524"/>
      <c r="Z19" s="524"/>
      <c r="AA19" s="524"/>
      <c r="AB19" s="524"/>
      <c r="AC19" s="525"/>
      <c r="AD19" s="79"/>
      <c r="AE19" s="127"/>
      <c r="AF19" s="108" t="s">
        <v>164</v>
      </c>
      <c r="AG19" s="109">
        <v>0.3333333333333333</v>
      </c>
      <c r="AH19" s="110"/>
      <c r="AI19" s="111"/>
      <c r="AJ19" s="112"/>
      <c r="AK19" s="113"/>
      <c r="AL19" s="114"/>
      <c r="AM19" s="113"/>
      <c r="AN19" s="114"/>
      <c r="AP19" s="540"/>
      <c r="AQ19" s="540"/>
      <c r="AR19" s="540"/>
      <c r="AS19" s="540"/>
      <c r="AT19" s="540"/>
      <c r="AU19" s="540"/>
      <c r="AV19" s="540"/>
      <c r="AW19" s="540"/>
      <c r="AX19" s="540"/>
      <c r="AY19" s="540"/>
      <c r="AZ19" s="540"/>
      <c r="BA19" s="540"/>
      <c r="BB19" s="540"/>
    </row>
    <row r="20" spans="1:54" s="77" customFormat="1" ht="41.25" customHeight="1">
      <c r="A20" s="79"/>
      <c r="B20" s="107" t="s">
        <v>37</v>
      </c>
      <c r="C20" s="431" t="s">
        <v>277</v>
      </c>
      <c r="D20" s="432"/>
      <c r="E20" s="432"/>
      <c r="F20" s="432"/>
      <c r="G20" s="432"/>
      <c r="H20" s="432"/>
      <c r="I20" s="432"/>
      <c r="J20" s="432"/>
      <c r="K20" s="432"/>
      <c r="L20" s="432"/>
      <c r="M20" s="432"/>
      <c r="N20" s="432"/>
      <c r="O20" s="432"/>
      <c r="P20" s="508"/>
      <c r="Q20" s="509"/>
      <c r="R20" s="510"/>
      <c r="S20" s="521"/>
      <c r="T20" s="509"/>
      <c r="U20" s="522"/>
      <c r="V20" s="515"/>
      <c r="W20" s="515"/>
      <c r="X20" s="515"/>
      <c r="Y20" s="513"/>
      <c r="Z20" s="513"/>
      <c r="AA20" s="513"/>
      <c r="AB20" s="513"/>
      <c r="AC20" s="514"/>
      <c r="AD20" s="79"/>
      <c r="AE20" s="127"/>
      <c r="AF20" s="115" t="s">
        <v>165</v>
      </c>
      <c r="AG20" s="109">
        <v>0.3368055555555556</v>
      </c>
      <c r="AH20" s="110">
        <v>4</v>
      </c>
      <c r="AI20" s="111" t="s">
        <v>166</v>
      </c>
      <c r="AJ20" s="112" t="s">
        <v>46</v>
      </c>
      <c r="AK20" s="111" t="s">
        <v>53</v>
      </c>
      <c r="AL20" s="116" t="s">
        <v>54</v>
      </c>
      <c r="AM20" s="111" t="s">
        <v>55</v>
      </c>
      <c r="AN20" s="116" t="s">
        <v>56</v>
      </c>
      <c r="AP20" s="540"/>
      <c r="AQ20" s="540"/>
      <c r="AR20" s="540"/>
      <c r="AS20" s="540"/>
      <c r="AT20" s="540"/>
      <c r="AU20" s="540"/>
      <c r="AV20" s="540"/>
      <c r="AW20" s="540"/>
      <c r="AX20" s="540"/>
      <c r="AY20" s="540"/>
      <c r="AZ20" s="540"/>
      <c r="BA20" s="540"/>
      <c r="BB20" s="540"/>
    </row>
    <row r="21" spans="1:54" s="77" customFormat="1" ht="41.25" customHeight="1">
      <c r="A21" s="79"/>
      <c r="B21" s="107" t="s">
        <v>38</v>
      </c>
      <c r="C21" s="398" t="s">
        <v>272</v>
      </c>
      <c r="D21" s="399"/>
      <c r="E21" s="399"/>
      <c r="F21" s="399"/>
      <c r="G21" s="399"/>
      <c r="H21" s="399"/>
      <c r="I21" s="399"/>
      <c r="J21" s="399"/>
      <c r="K21" s="399"/>
      <c r="L21" s="399"/>
      <c r="M21" s="399"/>
      <c r="N21" s="399"/>
      <c r="O21" s="399"/>
      <c r="P21" s="508"/>
      <c r="Q21" s="509"/>
      <c r="R21" s="510"/>
      <c r="S21" s="521"/>
      <c r="T21" s="509"/>
      <c r="U21" s="522"/>
      <c r="V21" s="515"/>
      <c r="W21" s="515"/>
      <c r="X21" s="515"/>
      <c r="Y21" s="513"/>
      <c r="Z21" s="513"/>
      <c r="AA21" s="513"/>
      <c r="AB21" s="513"/>
      <c r="AC21" s="514"/>
      <c r="AD21" s="79"/>
      <c r="AE21" s="127"/>
      <c r="AF21" s="85"/>
      <c r="AG21" s="109">
        <v>0.340277777777778</v>
      </c>
      <c r="AH21" s="117">
        <v>3</v>
      </c>
      <c r="AI21" s="118" t="s">
        <v>167</v>
      </c>
      <c r="AJ21" s="119" t="s">
        <v>168</v>
      </c>
      <c r="AK21" s="118" t="s">
        <v>57</v>
      </c>
      <c r="AL21" s="120" t="s">
        <v>58</v>
      </c>
      <c r="AM21" s="118" t="s">
        <v>59</v>
      </c>
      <c r="AN21" s="120" t="s">
        <v>60</v>
      </c>
      <c r="AP21" s="540"/>
      <c r="AQ21" s="540"/>
      <c r="AR21" s="540"/>
      <c r="AS21" s="540"/>
      <c r="AT21" s="540"/>
      <c r="AU21" s="540"/>
      <c r="AV21" s="540"/>
      <c r="AW21" s="540"/>
      <c r="AX21" s="540"/>
      <c r="AY21" s="540"/>
      <c r="AZ21" s="540"/>
      <c r="BA21" s="540"/>
      <c r="BB21" s="540"/>
    </row>
    <row r="22" spans="1:54" s="77" customFormat="1" ht="41.25" customHeight="1">
      <c r="A22" s="79"/>
      <c r="B22" s="107" t="s">
        <v>39</v>
      </c>
      <c r="C22" s="398" t="s">
        <v>273</v>
      </c>
      <c r="D22" s="399"/>
      <c r="E22" s="399"/>
      <c r="F22" s="399"/>
      <c r="G22" s="399"/>
      <c r="H22" s="399"/>
      <c r="I22" s="399"/>
      <c r="J22" s="399"/>
      <c r="K22" s="399"/>
      <c r="L22" s="399"/>
      <c r="M22" s="399"/>
      <c r="N22" s="399"/>
      <c r="O22" s="399"/>
      <c r="P22" s="536"/>
      <c r="Q22" s="537"/>
      <c r="R22" s="538"/>
      <c r="S22" s="539"/>
      <c r="T22" s="537"/>
      <c r="U22" s="537"/>
      <c r="V22" s="515"/>
      <c r="W22" s="515"/>
      <c r="X22" s="515"/>
      <c r="Y22" s="513"/>
      <c r="Z22" s="513"/>
      <c r="AA22" s="513"/>
      <c r="AB22" s="513"/>
      <c r="AC22" s="514"/>
      <c r="AD22" s="79"/>
      <c r="AE22" s="127"/>
      <c r="AF22" s="85"/>
      <c r="AG22" s="109">
        <v>0.34375</v>
      </c>
      <c r="AH22" s="117">
        <v>2</v>
      </c>
      <c r="AI22" s="118" t="s">
        <v>169</v>
      </c>
      <c r="AJ22" s="119" t="s">
        <v>168</v>
      </c>
      <c r="AK22" s="118" t="s">
        <v>61</v>
      </c>
      <c r="AL22" s="120" t="s">
        <v>62</v>
      </c>
      <c r="AM22" s="118" t="s">
        <v>63</v>
      </c>
      <c r="AN22" s="120" t="s">
        <v>64</v>
      </c>
      <c r="AP22" s="540"/>
      <c r="AQ22" s="540"/>
      <c r="AR22" s="540"/>
      <c r="AS22" s="540"/>
      <c r="AT22" s="540"/>
      <c r="AU22" s="540"/>
      <c r="AV22" s="540"/>
      <c r="AW22" s="540"/>
      <c r="AX22" s="540"/>
      <c r="AY22" s="540"/>
      <c r="AZ22" s="540"/>
      <c r="BA22" s="540"/>
      <c r="BB22" s="540"/>
    </row>
    <row r="23" spans="1:54" s="77" customFormat="1" ht="41.25" customHeight="1">
      <c r="A23" s="79"/>
      <c r="B23" s="107" t="s">
        <v>40</v>
      </c>
      <c r="C23" s="398" t="s">
        <v>282</v>
      </c>
      <c r="D23" s="399"/>
      <c r="E23" s="399"/>
      <c r="F23" s="399"/>
      <c r="G23" s="399"/>
      <c r="H23" s="399"/>
      <c r="I23" s="399"/>
      <c r="J23" s="399"/>
      <c r="K23" s="399"/>
      <c r="L23" s="399"/>
      <c r="M23" s="399"/>
      <c r="N23" s="399"/>
      <c r="O23" s="399"/>
      <c r="P23" s="536"/>
      <c r="Q23" s="537"/>
      <c r="R23" s="538"/>
      <c r="S23" s="539"/>
      <c r="T23" s="537"/>
      <c r="U23" s="537"/>
      <c r="V23" s="515"/>
      <c r="W23" s="515"/>
      <c r="X23" s="515"/>
      <c r="Y23" s="513"/>
      <c r="Z23" s="513"/>
      <c r="AA23" s="513"/>
      <c r="AB23" s="513"/>
      <c r="AC23" s="514"/>
      <c r="AD23" s="79"/>
      <c r="AE23" s="127"/>
      <c r="AF23" s="85"/>
      <c r="AG23" s="109">
        <v>0.347222222222222</v>
      </c>
      <c r="AH23" s="121">
        <v>1</v>
      </c>
      <c r="AI23" s="122" t="s">
        <v>170</v>
      </c>
      <c r="AJ23" s="103" t="s">
        <v>168</v>
      </c>
      <c r="AK23" s="122" t="s">
        <v>65</v>
      </c>
      <c r="AL23" s="123" t="s">
        <v>66</v>
      </c>
      <c r="AM23" s="122" t="s">
        <v>67</v>
      </c>
      <c r="AN23" s="123" t="s">
        <v>68</v>
      </c>
      <c r="AP23" s="540"/>
      <c r="AQ23" s="540"/>
      <c r="AR23" s="540"/>
      <c r="AS23" s="540"/>
      <c r="AT23" s="540"/>
      <c r="AU23" s="540"/>
      <c r="AV23" s="540"/>
      <c r="AW23" s="540"/>
      <c r="AX23" s="540"/>
      <c r="AY23" s="540"/>
      <c r="AZ23" s="540"/>
      <c r="BA23" s="540"/>
      <c r="BB23" s="540"/>
    </row>
    <row r="24" spans="1:40" s="77" customFormat="1" ht="41.25" customHeight="1" thickBot="1">
      <c r="A24" s="79"/>
      <c r="B24" s="107" t="s">
        <v>275</v>
      </c>
      <c r="C24" s="398" t="s">
        <v>283</v>
      </c>
      <c r="D24" s="399"/>
      <c r="E24" s="399"/>
      <c r="F24" s="399"/>
      <c r="G24" s="399"/>
      <c r="H24" s="399"/>
      <c r="I24" s="399"/>
      <c r="J24" s="399"/>
      <c r="K24" s="399"/>
      <c r="L24" s="399"/>
      <c r="M24" s="399"/>
      <c r="N24" s="399"/>
      <c r="O24" s="399"/>
      <c r="P24" s="532"/>
      <c r="Q24" s="533"/>
      <c r="R24" s="534"/>
      <c r="S24" s="535"/>
      <c r="T24" s="533"/>
      <c r="U24" s="533"/>
      <c r="V24" s="523"/>
      <c r="W24" s="523"/>
      <c r="X24" s="523"/>
      <c r="Y24" s="511"/>
      <c r="Z24" s="511"/>
      <c r="AA24" s="511"/>
      <c r="AB24" s="511"/>
      <c r="AC24" s="512"/>
      <c r="AD24" s="79"/>
      <c r="AE24" s="127"/>
      <c r="AF24" s="85"/>
      <c r="AG24" s="109">
        <v>0.350694444444445</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E25" s="127"/>
      <c r="AF25" s="85"/>
      <c r="AG25" s="109">
        <v>0.354166666666667</v>
      </c>
      <c r="AH25" s="124"/>
      <c r="AI25" s="85"/>
      <c r="AJ25" s="85"/>
      <c r="AK25" s="124"/>
      <c r="AL25" s="85"/>
      <c r="AM25" s="124"/>
      <c r="AN25" s="124"/>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E26" s="127"/>
      <c r="AF26" s="85"/>
      <c r="AG26" s="109">
        <v>0.357638888888889</v>
      </c>
      <c r="AH26" s="85"/>
      <c r="AI26" s="85"/>
      <c r="AJ26" s="85"/>
      <c r="AK26" s="124"/>
      <c r="AL26" s="85"/>
      <c r="AM26" s="124"/>
      <c r="AN26" s="124"/>
    </row>
    <row r="27" spans="1:40" s="77" customFormat="1" ht="41.25" customHeight="1">
      <c r="A27" s="79"/>
      <c r="B27" s="125"/>
      <c r="C27" s="398"/>
      <c r="D27" s="399"/>
      <c r="E27" s="399"/>
      <c r="F27" s="399"/>
      <c r="G27" s="399"/>
      <c r="H27" s="399"/>
      <c r="I27" s="399"/>
      <c r="J27" s="399"/>
      <c r="K27" s="399"/>
      <c r="L27" s="399"/>
      <c r="M27" s="399"/>
      <c r="N27" s="399"/>
      <c r="O27" s="399"/>
      <c r="P27" s="400"/>
      <c r="Q27" s="400"/>
      <c r="R27" s="400"/>
      <c r="S27" s="401"/>
      <c r="T27" s="402"/>
      <c r="U27" s="402"/>
      <c r="V27" s="403"/>
      <c r="W27" s="404"/>
      <c r="X27" s="404"/>
      <c r="Y27" s="405"/>
      <c r="Z27" s="405"/>
      <c r="AA27" s="405"/>
      <c r="AB27" s="405"/>
      <c r="AC27" s="405"/>
      <c r="AD27" s="79"/>
      <c r="AE27" s="127"/>
      <c r="AF27" s="85"/>
      <c r="AG27" s="109">
        <v>0.361111111111111</v>
      </c>
      <c r="AH27" s="85"/>
      <c r="AI27" s="85"/>
      <c r="AJ27" s="85"/>
      <c r="AK27" s="124"/>
      <c r="AL27" s="85"/>
      <c r="AM27" s="124"/>
      <c r="AN27" s="124"/>
    </row>
    <row r="28" spans="1:40" s="77" customFormat="1" ht="41.25" customHeight="1">
      <c r="A28" s="79"/>
      <c r="B28" s="283"/>
      <c r="C28" s="390"/>
      <c r="D28" s="391"/>
      <c r="E28" s="391"/>
      <c r="F28" s="391"/>
      <c r="G28" s="391"/>
      <c r="H28" s="391"/>
      <c r="I28" s="391"/>
      <c r="J28" s="391"/>
      <c r="K28" s="391"/>
      <c r="L28" s="391"/>
      <c r="M28" s="391"/>
      <c r="N28" s="391"/>
      <c r="O28" s="391"/>
      <c r="P28" s="392"/>
      <c r="Q28" s="392"/>
      <c r="R28" s="392"/>
      <c r="S28" s="393"/>
      <c r="T28" s="394"/>
      <c r="U28" s="394"/>
      <c r="V28" s="395"/>
      <c r="W28" s="396"/>
      <c r="X28" s="396"/>
      <c r="Y28" s="397"/>
      <c r="Z28" s="397"/>
      <c r="AA28" s="397"/>
      <c r="AB28" s="397"/>
      <c r="AC28" s="397"/>
      <c r="AD28" s="79"/>
      <c r="AE28" s="127"/>
      <c r="AF28" s="85"/>
      <c r="AG28" s="109">
        <v>0.364583333333334</v>
      </c>
      <c r="AH28" s="85"/>
      <c r="AI28" s="85"/>
      <c r="AJ28" s="85"/>
      <c r="AK28" s="124"/>
      <c r="AL28" s="85"/>
      <c r="AM28" s="124"/>
      <c r="AN28" s="124"/>
    </row>
    <row r="29" spans="1:40" s="282" customFormat="1" ht="41.25" customHeight="1">
      <c r="A29" s="79"/>
      <c r="B29" s="290"/>
      <c r="C29" s="426"/>
      <c r="D29" s="427"/>
      <c r="E29" s="427"/>
      <c r="F29" s="427"/>
      <c r="G29" s="427"/>
      <c r="H29" s="427"/>
      <c r="I29" s="427"/>
      <c r="J29" s="427"/>
      <c r="K29" s="427"/>
      <c r="L29" s="427"/>
      <c r="M29" s="427"/>
      <c r="N29" s="427"/>
      <c r="O29" s="428"/>
      <c r="P29" s="430"/>
      <c r="Q29" s="425"/>
      <c r="R29" s="425"/>
      <c r="S29" s="425"/>
      <c r="T29" s="425"/>
      <c r="U29" s="429"/>
      <c r="V29" s="425"/>
      <c r="W29" s="425"/>
      <c r="X29" s="425"/>
      <c r="Y29" s="423"/>
      <c r="Z29" s="423"/>
      <c r="AA29" s="423"/>
      <c r="AB29" s="423"/>
      <c r="AC29" s="423"/>
      <c r="AD29" s="79"/>
      <c r="AE29" s="127"/>
      <c r="AF29" s="85"/>
      <c r="AG29" s="109">
        <v>0.368055555555556</v>
      </c>
      <c r="AH29" s="85"/>
      <c r="AI29" s="85"/>
      <c r="AJ29" s="85"/>
      <c r="AK29" s="85"/>
      <c r="AL29" s="85"/>
      <c r="AM29" s="85"/>
      <c r="AN29" s="85"/>
    </row>
    <row r="30" spans="1:40" s="282"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0.371527777777778</v>
      </c>
      <c r="AH30" s="85"/>
      <c r="AI30" s="85"/>
      <c r="AJ30" s="85"/>
      <c r="AK30" s="85"/>
      <c r="AL30" s="85"/>
      <c r="AM30" s="85"/>
      <c r="AN30" s="85"/>
    </row>
    <row r="31" spans="1:40" s="282" customFormat="1" ht="15.75" customHeight="1">
      <c r="A31" s="79"/>
      <c r="B31" s="484" t="s">
        <v>308</v>
      </c>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6"/>
      <c r="AD31" s="79"/>
      <c r="AE31" s="127"/>
      <c r="AF31" s="85"/>
      <c r="AG31" s="109">
        <v>0.375</v>
      </c>
      <c r="AH31" s="85"/>
      <c r="AI31" s="85"/>
      <c r="AJ31" s="85"/>
      <c r="AK31" s="85"/>
      <c r="AL31" s="85"/>
      <c r="AM31" s="85"/>
      <c r="AN31" s="85"/>
    </row>
    <row r="32" spans="1:40" s="282" customFormat="1" ht="15.75" customHeight="1">
      <c r="A32" s="79"/>
      <c r="B32" s="487" t="s">
        <v>309</v>
      </c>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9"/>
      <c r="AD32" s="79"/>
      <c r="AE32" s="127"/>
      <c r="AF32" s="85"/>
      <c r="AG32" s="109">
        <v>0.378472222222223</v>
      </c>
      <c r="AH32" s="85"/>
      <c r="AI32" s="85"/>
      <c r="AJ32" s="85"/>
      <c r="AK32" s="85"/>
      <c r="AL32" s="85"/>
      <c r="AM32" s="85"/>
      <c r="AN32" s="85"/>
    </row>
    <row r="33" spans="1:44" s="28" customFormat="1" ht="15.75" customHeight="1">
      <c r="A33" s="5"/>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5"/>
      <c r="AE33" s="8"/>
      <c r="AG33" s="109">
        <v>0.381944444444445</v>
      </c>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109">
        <v>0.385416666666667</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109">
        <v>0.38888888888889</v>
      </c>
      <c r="AO35" s="6"/>
      <c r="AP35" s="6"/>
      <c r="AQ35" s="6"/>
      <c r="AR35" s="6"/>
    </row>
    <row r="36" spans="1:44"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109">
        <v>0.392361111111112</v>
      </c>
      <c r="AO36" s="6"/>
      <c r="AP36" s="6"/>
      <c r="AQ36" s="6"/>
      <c r="AR36" s="6"/>
    </row>
    <row r="37" spans="1:44" s="28" customFormat="1" ht="15.75" customHeight="1">
      <c r="A37" s="5"/>
      <c r="B37" s="126"/>
      <c r="C37" s="79"/>
      <c r="D37" s="79"/>
      <c r="E37" s="79"/>
      <c r="F37" s="79"/>
      <c r="G37" s="79"/>
      <c r="H37" s="79"/>
      <c r="I37" s="79"/>
      <c r="J37" s="79"/>
      <c r="K37" s="79"/>
      <c r="L37" s="79"/>
      <c r="M37" s="85"/>
      <c r="N37" s="85"/>
      <c r="O37" s="85"/>
      <c r="P37" s="79"/>
      <c r="Q37" s="79"/>
      <c r="R37" s="79"/>
      <c r="S37" s="79"/>
      <c r="T37" s="79"/>
      <c r="U37" s="79"/>
      <c r="V37" s="79"/>
      <c r="W37" s="79"/>
      <c r="X37" s="79"/>
      <c r="Y37" s="79"/>
      <c r="Z37" s="79"/>
      <c r="AA37" s="79"/>
      <c r="AB37" s="79"/>
      <c r="AC37" s="79"/>
      <c r="AD37" s="5"/>
      <c r="AE37" s="8"/>
      <c r="AG37" s="109">
        <v>0.395833333333334</v>
      </c>
      <c r="AO37" s="6"/>
      <c r="AP37" s="6"/>
      <c r="AQ37" s="6"/>
      <c r="AR37" s="6"/>
    </row>
    <row r="38" spans="1:44"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109">
        <v>0.399305555555556</v>
      </c>
      <c r="AO38" s="6"/>
      <c r="AP38" s="6"/>
      <c r="AQ38" s="6"/>
      <c r="AR38" s="6"/>
    </row>
    <row r="39" spans="1:44"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109">
        <v>0.402777777777779</v>
      </c>
      <c r="AO39" s="6"/>
      <c r="AP39" s="6"/>
      <c r="AQ39" s="6"/>
      <c r="AR39" s="6"/>
    </row>
    <row r="40" spans="1:44"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109">
        <v>0.406250000000001</v>
      </c>
      <c r="AO40" s="6"/>
      <c r="AP40" s="6"/>
      <c r="AQ40" s="6"/>
      <c r="AR40" s="6"/>
    </row>
    <row r="41" spans="1:44"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109">
        <v>0.409722222222223</v>
      </c>
      <c r="AO41" s="6"/>
      <c r="AP41" s="6"/>
      <c r="AQ41" s="6"/>
      <c r="AR41" s="6"/>
    </row>
    <row r="42" spans="1:44"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109">
        <v>0.413194444444445</v>
      </c>
      <c r="AO42" s="6"/>
      <c r="AP42" s="6"/>
      <c r="AQ42" s="6"/>
      <c r="AR42" s="6"/>
    </row>
    <row r="43" spans="1:44" s="28" customFormat="1" ht="15.75" customHeight="1">
      <c r="A43" s="5"/>
      <c r="B43" s="126"/>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109">
        <v>0.416666666666668</v>
      </c>
      <c r="AO43" s="6"/>
      <c r="AP43" s="6"/>
      <c r="AQ43" s="6"/>
      <c r="AR43" s="6"/>
    </row>
    <row r="44" spans="1:44" s="28" customFormat="1" ht="15.75" customHeight="1">
      <c r="A44" s="5"/>
      <c r="B44" s="126"/>
      <c r="C44" s="79"/>
      <c r="D44" s="79"/>
      <c r="E44" s="79"/>
      <c r="F44" s="79"/>
      <c r="G44" s="79"/>
      <c r="H44" s="79"/>
      <c r="I44" s="79"/>
      <c r="J44" s="79"/>
      <c r="K44" s="79"/>
      <c r="L44" s="79"/>
      <c r="M44" s="85"/>
      <c r="N44" s="85"/>
      <c r="O44" s="85"/>
      <c r="P44" s="79"/>
      <c r="Q44" s="5"/>
      <c r="R44" s="5"/>
      <c r="S44" s="5"/>
      <c r="T44" s="5"/>
      <c r="U44" s="5"/>
      <c r="V44" s="5"/>
      <c r="W44" s="5"/>
      <c r="X44" s="5"/>
      <c r="Y44" s="5"/>
      <c r="Z44" s="5"/>
      <c r="AA44" s="5"/>
      <c r="AB44" s="5"/>
      <c r="AC44" s="5"/>
      <c r="AD44" s="5"/>
      <c r="AE44" s="8"/>
      <c r="AG44" s="109">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9">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9">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9">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9">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9">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9">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9">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9">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9">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9">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9">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9">
        <v>0.52777777777778</v>
      </c>
      <c r="AO75" s="6"/>
      <c r="AP75" s="6"/>
      <c r="AQ75" s="6"/>
      <c r="AR75" s="6"/>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9">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9">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9">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9">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9">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9">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9">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9">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9">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9">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9">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9">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9">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9">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9">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9">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9">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9">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9">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9">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9">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9">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9">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9">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9">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9">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9">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9">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9">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9">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9">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9">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9">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9">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9">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9">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9">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9">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9">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9">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9">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9">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9">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9">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9">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9">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9">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9">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9">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9">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9">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9">
        <v>0.708333333333338</v>
      </c>
    </row>
  </sheetData>
  <sheetProtection/>
  <mergeCells count="95">
    <mergeCell ref="B31:AC31"/>
    <mergeCell ref="B32:AC32"/>
    <mergeCell ref="AP19:BB23"/>
    <mergeCell ref="V10:X11"/>
    <mergeCell ref="Y10:AC11"/>
    <mergeCell ref="E11:I11"/>
    <mergeCell ref="M11:P11"/>
    <mergeCell ref="R11:U11"/>
    <mergeCell ref="AM16:AN16"/>
    <mergeCell ref="AH16:AH17"/>
    <mergeCell ref="B3:AC3"/>
    <mergeCell ref="B6:C6"/>
    <mergeCell ref="D6:AC6"/>
    <mergeCell ref="B7:C7"/>
    <mergeCell ref="D7:AC7"/>
    <mergeCell ref="B10:C11"/>
    <mergeCell ref="E10:I10"/>
    <mergeCell ref="J10:K11"/>
    <mergeCell ref="M10:P10"/>
    <mergeCell ref="R10:U10"/>
    <mergeCell ref="AM18:AN18"/>
    <mergeCell ref="P19:R19"/>
    <mergeCell ref="S19:U19"/>
    <mergeCell ref="V19:X19"/>
    <mergeCell ref="B18:O18"/>
    <mergeCell ref="P18:R18"/>
    <mergeCell ref="S18:U18"/>
    <mergeCell ref="V18:X18"/>
    <mergeCell ref="AK18:AL18"/>
    <mergeCell ref="C20:O20"/>
    <mergeCell ref="C19:O19"/>
    <mergeCell ref="AI18:AJ18"/>
    <mergeCell ref="B16:O17"/>
    <mergeCell ref="P16:R17"/>
    <mergeCell ref="S16:U17"/>
    <mergeCell ref="V16:X17"/>
    <mergeCell ref="Y16:AC17"/>
    <mergeCell ref="Y18:AC18"/>
    <mergeCell ref="Y19:AC19"/>
    <mergeCell ref="B13:C14"/>
    <mergeCell ref="E13:U13"/>
    <mergeCell ref="V13:X14"/>
    <mergeCell ref="Y13:AC14"/>
    <mergeCell ref="E14:U14"/>
    <mergeCell ref="AI16:AJ16"/>
    <mergeCell ref="AK16:AL16"/>
    <mergeCell ref="Y22:AC22"/>
    <mergeCell ref="Y23:AC23"/>
    <mergeCell ref="P20:R20"/>
    <mergeCell ref="S20:U20"/>
    <mergeCell ref="V20:X20"/>
    <mergeCell ref="Y20:AC20"/>
    <mergeCell ref="Y21:AC21"/>
    <mergeCell ref="P21:R21"/>
    <mergeCell ref="S21:U21"/>
    <mergeCell ref="V21:X21"/>
    <mergeCell ref="C21:O21"/>
    <mergeCell ref="P23:R23"/>
    <mergeCell ref="S23:U23"/>
    <mergeCell ref="V23:X23"/>
    <mergeCell ref="C22:O22"/>
    <mergeCell ref="C23:O23"/>
    <mergeCell ref="P22:R22"/>
    <mergeCell ref="S22:U22"/>
    <mergeCell ref="V22:X22"/>
    <mergeCell ref="P24:R24"/>
    <mergeCell ref="S24:U24"/>
    <mergeCell ref="V24:X24"/>
    <mergeCell ref="Y24:AC24"/>
    <mergeCell ref="C26:O26"/>
    <mergeCell ref="C28:O28"/>
    <mergeCell ref="P28:R28"/>
    <mergeCell ref="S28:U28"/>
    <mergeCell ref="V28:X28"/>
    <mergeCell ref="Y28:AC28"/>
    <mergeCell ref="C24:O24"/>
    <mergeCell ref="C25:O25"/>
    <mergeCell ref="P25:R25"/>
    <mergeCell ref="S25:U25"/>
    <mergeCell ref="V25:X25"/>
    <mergeCell ref="P27:R27"/>
    <mergeCell ref="S27:U27"/>
    <mergeCell ref="V27:X27"/>
    <mergeCell ref="P26:R26"/>
    <mergeCell ref="S26:U26"/>
    <mergeCell ref="Y25:AC25"/>
    <mergeCell ref="C29:O29"/>
    <mergeCell ref="P29:R29"/>
    <mergeCell ref="S29:U29"/>
    <mergeCell ref="V29:X29"/>
    <mergeCell ref="Y29:AC29"/>
    <mergeCell ref="C27:O27"/>
    <mergeCell ref="Y27:AC27"/>
    <mergeCell ref="V26:X26"/>
    <mergeCell ref="Y26:AC26"/>
  </mergeCells>
  <dataValidations count="3">
    <dataValidation type="list" allowBlank="1" showInputMessage="1" showErrorMessage="1" sqref="V19:V28 S19:S28 P19:P28">
      <formula1>$AH$19:$AH$23</formula1>
    </dataValidation>
    <dataValidation type="list" allowBlank="1" showInputMessage="1" showErrorMessage="1" sqref="S29 V29 P29">
      <formula1>$AH$19:$AH$22</formula1>
    </dataValidation>
    <dataValidation type="list" allowBlank="1" showInputMessage="1" showErrorMessage="1" sqref="M10 M11:P11 R10 R11:U11">
      <formula1>$AG$17:$AG$127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27"/>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143</v>
      </c>
    </row>
    <row r="7" spans="1:40" s="77" customFormat="1" ht="31.5" customHeight="1">
      <c r="A7" s="82"/>
      <c r="B7" s="467" t="s">
        <v>263</v>
      </c>
      <c r="C7" s="467"/>
      <c r="D7" s="541" t="s">
        <v>305</v>
      </c>
      <c r="E7" s="542"/>
      <c r="F7" s="542"/>
      <c r="G7" s="542"/>
      <c r="H7" s="542"/>
      <c r="I7" s="542"/>
      <c r="J7" s="542"/>
      <c r="K7" s="542"/>
      <c r="L7" s="542"/>
      <c r="M7" s="542"/>
      <c r="N7" s="542"/>
      <c r="O7" s="542"/>
      <c r="P7" s="542"/>
      <c r="Q7" s="542"/>
      <c r="R7" s="542"/>
      <c r="S7" s="542"/>
      <c r="T7" s="542"/>
      <c r="U7" s="542"/>
      <c r="V7" s="542"/>
      <c r="W7" s="542"/>
      <c r="X7" s="542"/>
      <c r="Y7" s="542"/>
      <c r="Z7" s="542"/>
      <c r="AA7" s="542"/>
      <c r="AB7" s="542"/>
      <c r="AC7" s="543"/>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479"/>
      <c r="F10" s="480"/>
      <c r="G10" s="480"/>
      <c r="H10" s="480"/>
      <c r="I10" s="481"/>
      <c r="J10" s="476" t="s">
        <v>30</v>
      </c>
      <c r="K10" s="360"/>
      <c r="L10" s="90">
        <v>1</v>
      </c>
      <c r="M10" s="460"/>
      <c r="N10" s="482"/>
      <c r="O10" s="482"/>
      <c r="P10" s="483"/>
      <c r="Q10" s="91" t="s">
        <v>1</v>
      </c>
      <c r="R10" s="460"/>
      <c r="S10" s="461"/>
      <c r="T10" s="461"/>
      <c r="U10" s="462"/>
      <c r="V10" s="476" t="s">
        <v>2</v>
      </c>
      <c r="W10" s="360"/>
      <c r="X10" s="360"/>
      <c r="Y10" s="470">
        <f>IF(ISBLANK(シート1!N7),"",シート1!N7)</f>
      </c>
      <c r="Z10" s="471"/>
      <c r="AA10" s="471"/>
      <c r="AB10" s="471"/>
      <c r="AC10" s="472"/>
      <c r="AE10" s="79"/>
    </row>
    <row r="11" spans="2:35" s="77" customFormat="1" ht="18.75" customHeight="1" thickBot="1">
      <c r="B11" s="386"/>
      <c r="C11" s="386"/>
      <c r="D11" s="92">
        <v>2</v>
      </c>
      <c r="E11" s="463"/>
      <c r="F11" s="464"/>
      <c r="G11" s="464"/>
      <c r="H11" s="464"/>
      <c r="I11" s="465"/>
      <c r="J11" s="476"/>
      <c r="K11" s="360"/>
      <c r="L11" s="90">
        <v>2</v>
      </c>
      <c r="M11" s="457"/>
      <c r="N11" s="458"/>
      <c r="O11" s="458"/>
      <c r="P11" s="459"/>
      <c r="Q11" s="91" t="s">
        <v>1</v>
      </c>
      <c r="R11" s="457"/>
      <c r="S11" s="458"/>
      <c r="T11" s="458"/>
      <c r="U11" s="459"/>
      <c r="V11" s="476"/>
      <c r="W11" s="360"/>
      <c r="X11" s="360"/>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6" t="s">
        <v>4</v>
      </c>
      <c r="C13" s="386"/>
      <c r="D13" s="89">
        <v>1</v>
      </c>
      <c r="E13" s="451"/>
      <c r="F13" s="452"/>
      <c r="G13" s="452"/>
      <c r="H13" s="452"/>
      <c r="I13" s="452"/>
      <c r="J13" s="452"/>
      <c r="K13" s="452"/>
      <c r="L13" s="452"/>
      <c r="M13" s="452"/>
      <c r="N13" s="452"/>
      <c r="O13" s="452"/>
      <c r="P13" s="452"/>
      <c r="Q13" s="452"/>
      <c r="R13" s="452"/>
      <c r="S13" s="452"/>
      <c r="T13" s="452"/>
      <c r="U13" s="453"/>
      <c r="V13" s="476" t="s">
        <v>3</v>
      </c>
      <c r="W13" s="360"/>
      <c r="X13" s="363"/>
      <c r="Y13" s="470">
        <f>IF(ISBLANK(シート1!N9),"",シート1!N9)</f>
      </c>
      <c r="Z13" s="471"/>
      <c r="AA13" s="471"/>
      <c r="AB13" s="471"/>
      <c r="AC13" s="472"/>
    </row>
    <row r="14" spans="2:29" s="77" customFormat="1" ht="18.75" customHeight="1" thickBot="1">
      <c r="B14" s="386"/>
      <c r="C14" s="386"/>
      <c r="D14" s="92">
        <v>2</v>
      </c>
      <c r="E14" s="454"/>
      <c r="F14" s="455"/>
      <c r="G14" s="455"/>
      <c r="H14" s="455"/>
      <c r="I14" s="455"/>
      <c r="J14" s="455"/>
      <c r="K14" s="455"/>
      <c r="L14" s="455"/>
      <c r="M14" s="455"/>
      <c r="N14" s="455"/>
      <c r="O14" s="455"/>
      <c r="P14" s="455"/>
      <c r="Q14" s="455"/>
      <c r="R14" s="455"/>
      <c r="S14" s="455"/>
      <c r="T14" s="455"/>
      <c r="U14" s="456"/>
      <c r="V14" s="476"/>
      <c r="W14" s="360"/>
      <c r="X14" s="363"/>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0" t="s">
        <v>33</v>
      </c>
      <c r="C16" s="491"/>
      <c r="D16" s="491"/>
      <c r="E16" s="491"/>
      <c r="F16" s="491"/>
      <c r="G16" s="491"/>
      <c r="H16" s="491"/>
      <c r="I16" s="491"/>
      <c r="J16" s="491"/>
      <c r="K16" s="491"/>
      <c r="L16" s="491"/>
      <c r="M16" s="491"/>
      <c r="N16" s="491"/>
      <c r="O16" s="492"/>
      <c r="P16" s="442" t="s">
        <v>214</v>
      </c>
      <c r="Q16" s="443"/>
      <c r="R16" s="444"/>
      <c r="S16" s="442" t="s">
        <v>213</v>
      </c>
      <c r="T16" s="443"/>
      <c r="U16" s="444"/>
      <c r="V16" s="442" t="s">
        <v>222</v>
      </c>
      <c r="W16" s="443"/>
      <c r="X16" s="444"/>
      <c r="Y16" s="503" t="s">
        <v>35</v>
      </c>
      <c r="Z16" s="503"/>
      <c r="AA16" s="503"/>
      <c r="AB16" s="503"/>
      <c r="AC16" s="503"/>
      <c r="AD16" s="79"/>
      <c r="AF16" s="99" t="s">
        <v>13</v>
      </c>
      <c r="AG16" s="99" t="s">
        <v>31</v>
      </c>
      <c r="AH16" s="434"/>
      <c r="AI16" s="406" t="s">
        <v>42</v>
      </c>
      <c r="AJ16" s="407"/>
      <c r="AK16" s="406" t="s">
        <v>34</v>
      </c>
      <c r="AL16" s="407"/>
      <c r="AM16" s="406" t="s">
        <v>41</v>
      </c>
      <c r="AN16" s="407"/>
    </row>
    <row r="17" spans="1:40" s="77" customFormat="1" ht="22.5" customHeight="1" thickBot="1">
      <c r="A17" s="79"/>
      <c r="B17" s="493"/>
      <c r="C17" s="494"/>
      <c r="D17" s="494"/>
      <c r="E17" s="494"/>
      <c r="F17" s="494"/>
      <c r="G17" s="494"/>
      <c r="H17" s="494"/>
      <c r="I17" s="494"/>
      <c r="J17" s="494"/>
      <c r="K17" s="494"/>
      <c r="L17" s="494"/>
      <c r="M17" s="494"/>
      <c r="N17" s="494"/>
      <c r="O17" s="495"/>
      <c r="P17" s="445"/>
      <c r="Q17" s="446"/>
      <c r="R17" s="447"/>
      <c r="S17" s="445"/>
      <c r="T17" s="446"/>
      <c r="U17" s="447"/>
      <c r="V17" s="445"/>
      <c r="W17" s="446"/>
      <c r="X17" s="447"/>
      <c r="Y17" s="503"/>
      <c r="Z17" s="503"/>
      <c r="AA17" s="503"/>
      <c r="AB17" s="503"/>
      <c r="AC17" s="503"/>
      <c r="AD17" s="79"/>
      <c r="AF17" s="100"/>
      <c r="AG17" s="101" t="s">
        <v>32</v>
      </c>
      <c r="AH17" s="435"/>
      <c r="AI17" s="102" t="s">
        <v>43</v>
      </c>
      <c r="AJ17" s="103" t="s">
        <v>44</v>
      </c>
      <c r="AK17" s="102" t="s">
        <v>43</v>
      </c>
      <c r="AL17" s="104" t="s">
        <v>44</v>
      </c>
      <c r="AM17" s="105" t="s">
        <v>163</v>
      </c>
      <c r="AN17" s="104" t="s">
        <v>44</v>
      </c>
    </row>
    <row r="18" spans="1:40" s="77" customFormat="1" ht="30" customHeight="1" thickBot="1">
      <c r="A18" s="79"/>
      <c r="B18" s="501" t="s">
        <v>144</v>
      </c>
      <c r="C18" s="502"/>
      <c r="D18" s="502"/>
      <c r="E18" s="502"/>
      <c r="F18" s="502"/>
      <c r="G18" s="502"/>
      <c r="H18" s="502"/>
      <c r="I18" s="502"/>
      <c r="J18" s="502"/>
      <c r="K18" s="502"/>
      <c r="L18" s="502"/>
      <c r="M18" s="502"/>
      <c r="N18" s="502"/>
      <c r="O18" s="502"/>
      <c r="P18" s="498"/>
      <c r="Q18" s="437"/>
      <c r="R18" s="438"/>
      <c r="S18" s="436"/>
      <c r="T18" s="437"/>
      <c r="U18" s="438"/>
      <c r="V18" s="436"/>
      <c r="W18" s="437"/>
      <c r="X18" s="439"/>
      <c r="Y18" s="440"/>
      <c r="Z18" s="441"/>
      <c r="AA18" s="441"/>
      <c r="AB18" s="441"/>
      <c r="AC18" s="441"/>
      <c r="AD18" s="79"/>
      <c r="AF18" s="99" t="s">
        <v>13</v>
      </c>
      <c r="AG18" s="99" t="s">
        <v>31</v>
      </c>
      <c r="AH18" s="284"/>
      <c r="AI18" s="406" t="s">
        <v>42</v>
      </c>
      <c r="AJ18" s="407"/>
      <c r="AK18" s="406" t="s">
        <v>34</v>
      </c>
      <c r="AL18" s="407"/>
      <c r="AM18" s="406" t="s">
        <v>41</v>
      </c>
      <c r="AN18" s="407"/>
    </row>
    <row r="19" spans="1:55" s="77" customFormat="1" ht="41.25" customHeight="1">
      <c r="A19" s="79"/>
      <c r="B19" s="107" t="s">
        <v>36</v>
      </c>
      <c r="C19" s="431" t="s">
        <v>284</v>
      </c>
      <c r="D19" s="432"/>
      <c r="E19" s="432"/>
      <c r="F19" s="432"/>
      <c r="G19" s="432"/>
      <c r="H19" s="432"/>
      <c r="I19" s="432"/>
      <c r="J19" s="432"/>
      <c r="K19" s="432"/>
      <c r="L19" s="432"/>
      <c r="M19" s="432"/>
      <c r="N19" s="432"/>
      <c r="O19" s="432"/>
      <c r="P19" s="526"/>
      <c r="Q19" s="527"/>
      <c r="R19" s="528"/>
      <c r="S19" s="529"/>
      <c r="T19" s="527"/>
      <c r="U19" s="530"/>
      <c r="V19" s="531"/>
      <c r="W19" s="531"/>
      <c r="X19" s="531"/>
      <c r="Y19" s="524"/>
      <c r="Z19" s="524"/>
      <c r="AA19" s="524"/>
      <c r="AB19" s="524"/>
      <c r="AC19" s="525"/>
      <c r="AD19" s="79"/>
      <c r="AF19" s="108" t="s">
        <v>164</v>
      </c>
      <c r="AG19" s="109">
        <v>0.3333333333333333</v>
      </c>
      <c r="AH19" s="110"/>
      <c r="AI19" s="111"/>
      <c r="AJ19" s="112"/>
      <c r="AK19" s="113"/>
      <c r="AL19" s="114"/>
      <c r="AM19" s="113"/>
      <c r="AN19" s="114"/>
      <c r="AP19" s="282"/>
      <c r="AQ19" s="282"/>
      <c r="AR19" s="282"/>
      <c r="AS19" s="282"/>
      <c r="AT19" s="282"/>
      <c r="AU19" s="282"/>
      <c r="AV19" s="282"/>
      <c r="AW19" s="282"/>
      <c r="AX19" s="282"/>
      <c r="AY19" s="282"/>
      <c r="AZ19" s="282"/>
      <c r="BA19" s="282"/>
      <c r="BB19" s="282"/>
      <c r="BC19" s="282"/>
    </row>
    <row r="20" spans="1:55" s="77" customFormat="1" ht="41.25" customHeight="1">
      <c r="A20" s="79"/>
      <c r="B20" s="107" t="s">
        <v>37</v>
      </c>
      <c r="C20" s="431" t="s">
        <v>277</v>
      </c>
      <c r="D20" s="432"/>
      <c r="E20" s="432"/>
      <c r="F20" s="432"/>
      <c r="G20" s="432"/>
      <c r="H20" s="432"/>
      <c r="I20" s="432"/>
      <c r="J20" s="432"/>
      <c r="K20" s="432"/>
      <c r="L20" s="432"/>
      <c r="M20" s="432"/>
      <c r="N20" s="432"/>
      <c r="O20" s="432"/>
      <c r="P20" s="508"/>
      <c r="Q20" s="509"/>
      <c r="R20" s="510"/>
      <c r="S20" s="521"/>
      <c r="T20" s="509"/>
      <c r="U20" s="522"/>
      <c r="V20" s="515"/>
      <c r="W20" s="515"/>
      <c r="X20" s="515"/>
      <c r="Y20" s="513"/>
      <c r="Z20" s="513"/>
      <c r="AA20" s="513"/>
      <c r="AB20" s="513"/>
      <c r="AC20" s="514"/>
      <c r="AD20" s="79"/>
      <c r="AF20" s="285" t="s">
        <v>165</v>
      </c>
      <c r="AG20" s="109">
        <v>0.3368055555555556</v>
      </c>
      <c r="AH20" s="110">
        <v>4</v>
      </c>
      <c r="AI20" s="111" t="s">
        <v>166</v>
      </c>
      <c r="AJ20" s="112" t="s">
        <v>46</v>
      </c>
      <c r="AK20" s="111" t="s">
        <v>53</v>
      </c>
      <c r="AL20" s="116" t="s">
        <v>54</v>
      </c>
      <c r="AM20" s="111" t="s">
        <v>55</v>
      </c>
      <c r="AN20" s="116" t="s">
        <v>56</v>
      </c>
      <c r="AP20" s="282"/>
      <c r="AQ20" s="282"/>
      <c r="AR20" s="282"/>
      <c r="AS20" s="282"/>
      <c r="AT20" s="282"/>
      <c r="AU20" s="282"/>
      <c r="AV20" s="282"/>
      <c r="AW20" s="282"/>
      <c r="AX20" s="282"/>
      <c r="AY20" s="282"/>
      <c r="AZ20" s="282"/>
      <c r="BA20" s="282"/>
      <c r="BB20" s="282"/>
      <c r="BC20" s="282"/>
    </row>
    <row r="21" spans="1:55" s="77" customFormat="1" ht="41.25" customHeight="1">
      <c r="A21" s="79"/>
      <c r="B21" s="107" t="s">
        <v>38</v>
      </c>
      <c r="C21" s="398" t="s">
        <v>272</v>
      </c>
      <c r="D21" s="399"/>
      <c r="E21" s="399"/>
      <c r="F21" s="399"/>
      <c r="G21" s="399"/>
      <c r="H21" s="399"/>
      <c r="I21" s="399"/>
      <c r="J21" s="399"/>
      <c r="K21" s="399"/>
      <c r="L21" s="399"/>
      <c r="M21" s="399"/>
      <c r="N21" s="399"/>
      <c r="O21" s="399"/>
      <c r="P21" s="508"/>
      <c r="Q21" s="509"/>
      <c r="R21" s="510"/>
      <c r="S21" s="521"/>
      <c r="T21" s="509"/>
      <c r="U21" s="522"/>
      <c r="V21" s="515"/>
      <c r="W21" s="515"/>
      <c r="X21" s="515"/>
      <c r="Y21" s="513"/>
      <c r="Z21" s="513"/>
      <c r="AA21" s="513"/>
      <c r="AB21" s="513"/>
      <c r="AC21" s="514"/>
      <c r="AD21" s="79"/>
      <c r="AF21" s="85"/>
      <c r="AG21" s="109">
        <v>0.340277777777778</v>
      </c>
      <c r="AH21" s="117">
        <v>3</v>
      </c>
      <c r="AI21" s="118" t="s">
        <v>167</v>
      </c>
      <c r="AJ21" s="119" t="s">
        <v>168</v>
      </c>
      <c r="AK21" s="118" t="s">
        <v>57</v>
      </c>
      <c r="AL21" s="120" t="s">
        <v>58</v>
      </c>
      <c r="AM21" s="118" t="s">
        <v>59</v>
      </c>
      <c r="AN21" s="120" t="s">
        <v>60</v>
      </c>
      <c r="AP21" s="282"/>
      <c r="AQ21" s="282"/>
      <c r="AR21" s="282"/>
      <c r="AS21" s="282"/>
      <c r="AT21" s="282"/>
      <c r="AU21" s="282"/>
      <c r="AV21" s="282"/>
      <c r="AW21" s="282"/>
      <c r="AX21" s="282"/>
      <c r="AY21" s="282"/>
      <c r="AZ21" s="282"/>
      <c r="BA21" s="282"/>
      <c r="BB21" s="282"/>
      <c r="BC21" s="282"/>
    </row>
    <row r="22" spans="1:55" s="77" customFormat="1" ht="41.25" customHeight="1">
      <c r="A22" s="79"/>
      <c r="B22" s="107" t="s">
        <v>39</v>
      </c>
      <c r="C22" s="398" t="s">
        <v>273</v>
      </c>
      <c r="D22" s="399"/>
      <c r="E22" s="399"/>
      <c r="F22" s="399"/>
      <c r="G22" s="399"/>
      <c r="H22" s="399"/>
      <c r="I22" s="399"/>
      <c r="J22" s="399"/>
      <c r="K22" s="399"/>
      <c r="L22" s="399"/>
      <c r="M22" s="399"/>
      <c r="N22" s="399"/>
      <c r="O22" s="399"/>
      <c r="P22" s="508"/>
      <c r="Q22" s="509"/>
      <c r="R22" s="510"/>
      <c r="S22" s="521"/>
      <c r="T22" s="509"/>
      <c r="U22" s="522"/>
      <c r="V22" s="515"/>
      <c r="W22" s="515"/>
      <c r="X22" s="515"/>
      <c r="Y22" s="513"/>
      <c r="Z22" s="513"/>
      <c r="AA22" s="513"/>
      <c r="AB22" s="513"/>
      <c r="AC22" s="514"/>
      <c r="AD22" s="79"/>
      <c r="AF22" s="85"/>
      <c r="AG22" s="109">
        <v>0.34375</v>
      </c>
      <c r="AH22" s="117">
        <v>2</v>
      </c>
      <c r="AI22" s="118" t="s">
        <v>169</v>
      </c>
      <c r="AJ22" s="119" t="s">
        <v>168</v>
      </c>
      <c r="AK22" s="118" t="s">
        <v>61</v>
      </c>
      <c r="AL22" s="120" t="s">
        <v>62</v>
      </c>
      <c r="AM22" s="118" t="s">
        <v>63</v>
      </c>
      <c r="AN22" s="120" t="s">
        <v>64</v>
      </c>
      <c r="AP22" s="282"/>
      <c r="AQ22" s="282"/>
      <c r="AR22" s="282"/>
      <c r="AS22" s="282"/>
      <c r="AT22" s="282"/>
      <c r="AU22" s="282"/>
      <c r="AV22" s="282"/>
      <c r="AW22" s="282"/>
      <c r="AX22" s="282"/>
      <c r="AY22" s="282"/>
      <c r="AZ22" s="282"/>
      <c r="BA22" s="282"/>
      <c r="BB22" s="282"/>
      <c r="BC22" s="282"/>
    </row>
    <row r="23" spans="1:55" s="77" customFormat="1" ht="41.25" customHeight="1">
      <c r="A23" s="79"/>
      <c r="B23" s="107" t="s">
        <v>40</v>
      </c>
      <c r="C23" s="398" t="s">
        <v>285</v>
      </c>
      <c r="D23" s="399"/>
      <c r="E23" s="399"/>
      <c r="F23" s="399"/>
      <c r="G23" s="399"/>
      <c r="H23" s="399"/>
      <c r="I23" s="399"/>
      <c r="J23" s="399"/>
      <c r="K23" s="399"/>
      <c r="L23" s="399"/>
      <c r="M23" s="399"/>
      <c r="N23" s="399"/>
      <c r="O23" s="399"/>
      <c r="P23" s="508"/>
      <c r="Q23" s="509"/>
      <c r="R23" s="510"/>
      <c r="S23" s="521"/>
      <c r="T23" s="509"/>
      <c r="U23" s="522"/>
      <c r="V23" s="515"/>
      <c r="W23" s="515"/>
      <c r="X23" s="515"/>
      <c r="Y23" s="513"/>
      <c r="Z23" s="513"/>
      <c r="AA23" s="513"/>
      <c r="AB23" s="513"/>
      <c r="AC23" s="514"/>
      <c r="AD23" s="79"/>
      <c r="AF23" s="85"/>
      <c r="AG23" s="109">
        <v>0.347222222222222</v>
      </c>
      <c r="AH23" s="121">
        <v>1</v>
      </c>
      <c r="AI23" s="122" t="s">
        <v>170</v>
      </c>
      <c r="AJ23" s="103" t="s">
        <v>168</v>
      </c>
      <c r="AK23" s="122" t="s">
        <v>65</v>
      </c>
      <c r="AL23" s="123" t="s">
        <v>66</v>
      </c>
      <c r="AM23" s="122" t="s">
        <v>67</v>
      </c>
      <c r="AN23" s="123" t="s">
        <v>68</v>
      </c>
      <c r="AP23" s="282"/>
      <c r="AQ23" s="282"/>
      <c r="AR23" s="282"/>
      <c r="AS23" s="282"/>
      <c r="AT23" s="282"/>
      <c r="AU23" s="282"/>
      <c r="AV23" s="282"/>
      <c r="AW23" s="282"/>
      <c r="AX23" s="282"/>
      <c r="AY23" s="282"/>
      <c r="AZ23" s="282"/>
      <c r="BA23" s="282"/>
      <c r="BB23" s="282"/>
      <c r="BC23" s="282"/>
    </row>
    <row r="24" spans="1:40" s="77" customFormat="1" ht="41.25" customHeight="1" thickBot="1">
      <c r="A24" s="79"/>
      <c r="B24" s="107" t="s">
        <v>275</v>
      </c>
      <c r="C24" s="398" t="s">
        <v>283</v>
      </c>
      <c r="D24" s="399"/>
      <c r="E24" s="399"/>
      <c r="F24" s="399"/>
      <c r="G24" s="399"/>
      <c r="H24" s="399"/>
      <c r="I24" s="399"/>
      <c r="J24" s="399"/>
      <c r="K24" s="399"/>
      <c r="L24" s="399"/>
      <c r="M24" s="399"/>
      <c r="N24" s="399"/>
      <c r="O24" s="399"/>
      <c r="P24" s="519"/>
      <c r="Q24" s="517"/>
      <c r="R24" s="520"/>
      <c r="S24" s="516"/>
      <c r="T24" s="517"/>
      <c r="U24" s="518"/>
      <c r="V24" s="523"/>
      <c r="W24" s="523"/>
      <c r="X24" s="523"/>
      <c r="Y24" s="511"/>
      <c r="Z24" s="511"/>
      <c r="AA24" s="511"/>
      <c r="AB24" s="511"/>
      <c r="AC24" s="512"/>
      <c r="AD24" s="79"/>
      <c r="AE24" s="127"/>
      <c r="AF24" s="85"/>
      <c r="AG24" s="109">
        <v>0.350694444444445</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F25" s="85"/>
      <c r="AG25" s="109">
        <v>0.354166666666667</v>
      </c>
      <c r="AH25" s="85"/>
      <c r="AI25" s="85"/>
      <c r="AJ25" s="85"/>
      <c r="AK25" s="85"/>
      <c r="AL25" s="85"/>
      <c r="AM25" s="85"/>
      <c r="AN25" s="85"/>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E26" s="127"/>
      <c r="AF26" s="85"/>
      <c r="AG26" s="109">
        <v>0.357638888888889</v>
      </c>
      <c r="AH26" s="85"/>
      <c r="AI26" s="85"/>
      <c r="AJ26" s="85"/>
      <c r="AK26" s="85"/>
      <c r="AL26" s="85"/>
      <c r="AM26" s="85"/>
      <c r="AN26" s="85"/>
    </row>
    <row r="27" spans="1:40" s="77" customFormat="1" ht="41.25" customHeight="1">
      <c r="A27" s="79"/>
      <c r="B27" s="125"/>
      <c r="C27" s="398"/>
      <c r="D27" s="399"/>
      <c r="E27" s="399"/>
      <c r="F27" s="399"/>
      <c r="G27" s="399"/>
      <c r="H27" s="399"/>
      <c r="I27" s="399"/>
      <c r="J27" s="399"/>
      <c r="K27" s="399"/>
      <c r="L27" s="399"/>
      <c r="M27" s="399"/>
      <c r="N27" s="399"/>
      <c r="O27" s="399"/>
      <c r="P27" s="400"/>
      <c r="Q27" s="400"/>
      <c r="R27" s="400"/>
      <c r="S27" s="401"/>
      <c r="T27" s="402"/>
      <c r="U27" s="402"/>
      <c r="V27" s="403"/>
      <c r="W27" s="404"/>
      <c r="X27" s="404"/>
      <c r="Y27" s="405"/>
      <c r="Z27" s="405"/>
      <c r="AA27" s="405"/>
      <c r="AB27" s="405"/>
      <c r="AC27" s="405"/>
      <c r="AD27" s="79"/>
      <c r="AE27" s="127"/>
      <c r="AF27" s="85"/>
      <c r="AG27" s="109">
        <v>0.361111111111111</v>
      </c>
      <c r="AH27" s="85"/>
      <c r="AI27" s="85"/>
      <c r="AJ27" s="85"/>
      <c r="AK27" s="85"/>
      <c r="AL27" s="85"/>
      <c r="AM27" s="85"/>
      <c r="AN27" s="85"/>
    </row>
    <row r="28" spans="1:44" s="85" customFormat="1" ht="41.25" customHeight="1">
      <c r="A28" s="79"/>
      <c r="B28" s="283"/>
      <c r="C28" s="390"/>
      <c r="D28" s="391"/>
      <c r="E28" s="391"/>
      <c r="F28" s="391"/>
      <c r="G28" s="391"/>
      <c r="H28" s="391"/>
      <c r="I28" s="391"/>
      <c r="J28" s="391"/>
      <c r="K28" s="391"/>
      <c r="L28" s="391"/>
      <c r="M28" s="391"/>
      <c r="N28" s="391"/>
      <c r="O28" s="391"/>
      <c r="P28" s="392"/>
      <c r="Q28" s="392"/>
      <c r="R28" s="392"/>
      <c r="S28" s="393"/>
      <c r="T28" s="394"/>
      <c r="U28" s="394"/>
      <c r="V28" s="395"/>
      <c r="W28" s="396"/>
      <c r="X28" s="396"/>
      <c r="Y28" s="397"/>
      <c r="Z28" s="397"/>
      <c r="AA28" s="397"/>
      <c r="AB28" s="397"/>
      <c r="AC28" s="397"/>
      <c r="AD28" s="79"/>
      <c r="AE28" s="127"/>
      <c r="AG28" s="109">
        <v>0.364583333333334</v>
      </c>
      <c r="AO28" s="77"/>
      <c r="AP28" s="77"/>
      <c r="AQ28" s="77"/>
      <c r="AR28" s="77"/>
    </row>
    <row r="29" spans="1:40" s="282" customFormat="1" ht="41.25" customHeight="1">
      <c r="A29" s="79"/>
      <c r="B29" s="290"/>
      <c r="C29" s="426"/>
      <c r="D29" s="427"/>
      <c r="E29" s="427"/>
      <c r="F29" s="427"/>
      <c r="G29" s="427"/>
      <c r="H29" s="427"/>
      <c r="I29" s="427"/>
      <c r="J29" s="427"/>
      <c r="K29" s="427"/>
      <c r="L29" s="427"/>
      <c r="M29" s="427"/>
      <c r="N29" s="427"/>
      <c r="O29" s="428"/>
      <c r="P29" s="430"/>
      <c r="Q29" s="425"/>
      <c r="R29" s="425"/>
      <c r="S29" s="425"/>
      <c r="T29" s="425"/>
      <c r="U29" s="429"/>
      <c r="V29" s="425"/>
      <c r="W29" s="425"/>
      <c r="X29" s="425"/>
      <c r="Y29" s="423"/>
      <c r="Z29" s="423"/>
      <c r="AA29" s="423"/>
      <c r="AB29" s="423"/>
      <c r="AC29" s="423"/>
      <c r="AD29" s="79"/>
      <c r="AE29" s="127"/>
      <c r="AF29" s="85"/>
      <c r="AG29" s="109">
        <v>0.368055555555556</v>
      </c>
      <c r="AH29" s="85"/>
      <c r="AI29" s="85"/>
      <c r="AJ29" s="85"/>
      <c r="AK29" s="85"/>
      <c r="AL29" s="85"/>
      <c r="AM29" s="85"/>
      <c r="AN29" s="85"/>
    </row>
    <row r="30" spans="1:40" s="282"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0.371527777777778</v>
      </c>
      <c r="AH30" s="85"/>
      <c r="AI30" s="85"/>
      <c r="AJ30" s="85"/>
      <c r="AK30" s="85"/>
      <c r="AL30" s="85"/>
      <c r="AM30" s="85"/>
      <c r="AN30" s="85"/>
    </row>
    <row r="31" spans="1:40" s="282" customFormat="1" ht="15.75" customHeight="1">
      <c r="A31" s="79"/>
      <c r="B31" s="484" t="s">
        <v>308</v>
      </c>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6"/>
      <c r="AD31" s="79"/>
      <c r="AE31" s="127"/>
      <c r="AF31" s="85"/>
      <c r="AG31" s="109">
        <v>0.375</v>
      </c>
      <c r="AH31" s="85"/>
      <c r="AI31" s="85"/>
      <c r="AJ31" s="85"/>
      <c r="AK31" s="85"/>
      <c r="AL31" s="85"/>
      <c r="AM31" s="85"/>
      <c r="AN31" s="85"/>
    </row>
    <row r="32" spans="1:40" s="282" customFormat="1" ht="15.75" customHeight="1">
      <c r="A32" s="79"/>
      <c r="B32" s="487" t="s">
        <v>309</v>
      </c>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9"/>
      <c r="AD32" s="79"/>
      <c r="AE32" s="127"/>
      <c r="AF32" s="85"/>
      <c r="AG32" s="109">
        <v>0.378472222222223</v>
      </c>
      <c r="AH32" s="85"/>
      <c r="AI32" s="85"/>
      <c r="AJ32" s="85"/>
      <c r="AK32" s="85"/>
      <c r="AL32" s="85"/>
      <c r="AM32" s="85"/>
      <c r="AN32" s="85"/>
    </row>
    <row r="33" spans="1:44"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109">
        <v>0.381944444444445</v>
      </c>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109">
        <v>0.385416666666667</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109">
        <v>0.38888888888889</v>
      </c>
      <c r="AO35" s="6"/>
      <c r="AP35" s="6"/>
      <c r="AQ35" s="6"/>
      <c r="AR35" s="6"/>
    </row>
    <row r="36" spans="1:44"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109">
        <v>0.392361111111112</v>
      </c>
      <c r="AO36" s="6"/>
      <c r="AP36" s="6"/>
      <c r="AQ36" s="6"/>
      <c r="AR36" s="6"/>
    </row>
    <row r="37" spans="1:44" s="28" customFormat="1" ht="15.75" customHeight="1">
      <c r="A37" s="5"/>
      <c r="B37" s="126"/>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109">
        <v>0.395833333333334</v>
      </c>
      <c r="AO37" s="6"/>
      <c r="AP37" s="6"/>
      <c r="AQ37" s="6"/>
      <c r="AR37" s="6"/>
    </row>
    <row r="38" spans="1:44"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109">
        <v>0.399305555555556</v>
      </c>
      <c r="AO38" s="6"/>
      <c r="AP38" s="6"/>
      <c r="AQ38" s="6"/>
      <c r="AR38" s="6"/>
    </row>
    <row r="39" spans="1:44"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109">
        <v>0.402777777777779</v>
      </c>
      <c r="AO39" s="6"/>
      <c r="AP39" s="6"/>
      <c r="AQ39" s="6"/>
      <c r="AR39" s="6"/>
    </row>
    <row r="40" spans="1:44"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109">
        <v>0.406250000000001</v>
      </c>
      <c r="AO40" s="6"/>
      <c r="AP40" s="6"/>
      <c r="AQ40" s="6"/>
      <c r="AR40" s="6"/>
    </row>
    <row r="41" spans="1:44"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109">
        <v>0.409722222222223</v>
      </c>
      <c r="AO41" s="6"/>
      <c r="AP41" s="6"/>
      <c r="AQ41" s="6"/>
      <c r="AR41" s="6"/>
    </row>
    <row r="42" spans="1:44"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109">
        <v>0.413194444444445</v>
      </c>
      <c r="AO42" s="6"/>
      <c r="AP42" s="6"/>
      <c r="AQ42" s="6"/>
      <c r="AR42" s="6"/>
    </row>
    <row r="43" spans="1:44" s="28" customFormat="1" ht="15.75" customHeight="1">
      <c r="A43" s="5"/>
      <c r="B43" s="126"/>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109">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9">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9">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9">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9">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9">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9">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9">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9">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9">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9">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9">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9">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9">
        <v>0.524305555555558</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9">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9">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9">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9">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9">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9">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9">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9">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9">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9">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9">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9">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9">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9">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9">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9">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9">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9">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9">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9">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9">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9">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9">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9">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9">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9">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9">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9">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9">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9">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9">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9">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9">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9">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9">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9">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9">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9">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9">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9">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9">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9">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9">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9">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9">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9">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9">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9">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9">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9">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9">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9">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9">
        <v>0.708333333333338</v>
      </c>
    </row>
  </sheetData>
  <sheetProtection/>
  <mergeCells count="94">
    <mergeCell ref="B32:AC32"/>
    <mergeCell ref="Y26:AC26"/>
    <mergeCell ref="Y25:AC25"/>
    <mergeCell ref="C27:O27"/>
    <mergeCell ref="P27:R27"/>
    <mergeCell ref="S27:U27"/>
    <mergeCell ref="V27:X27"/>
    <mergeCell ref="Y27:AC27"/>
    <mergeCell ref="C26:O26"/>
    <mergeCell ref="P26:R26"/>
    <mergeCell ref="E11:I11"/>
    <mergeCell ref="M11:P11"/>
    <mergeCell ref="R11:U11"/>
    <mergeCell ref="E10:I10"/>
    <mergeCell ref="J10:K11"/>
    <mergeCell ref="B31:AC31"/>
    <mergeCell ref="B13:C14"/>
    <mergeCell ref="E13:U13"/>
    <mergeCell ref="Y13:AC14"/>
    <mergeCell ref="E14:U14"/>
    <mergeCell ref="S26:U26"/>
    <mergeCell ref="V26:X26"/>
    <mergeCell ref="B3:AC3"/>
    <mergeCell ref="B6:C6"/>
    <mergeCell ref="D6:AC6"/>
    <mergeCell ref="B7:C7"/>
    <mergeCell ref="D7:AC7"/>
    <mergeCell ref="B10:C11"/>
    <mergeCell ref="M10:P10"/>
    <mergeCell ref="R10:U10"/>
    <mergeCell ref="V10:X11"/>
    <mergeCell ref="Y10:AC11"/>
    <mergeCell ref="AI16:AJ16"/>
    <mergeCell ref="AK16:AL16"/>
    <mergeCell ref="AM16:AN16"/>
    <mergeCell ref="AH16:AH17"/>
    <mergeCell ref="Y16:AC17"/>
    <mergeCell ref="V13:X14"/>
    <mergeCell ref="V19:X19"/>
    <mergeCell ref="P18:R18"/>
    <mergeCell ref="S18:U18"/>
    <mergeCell ref="B16:O17"/>
    <mergeCell ref="B18:O18"/>
    <mergeCell ref="C19:O19"/>
    <mergeCell ref="P20:R20"/>
    <mergeCell ref="V20:X20"/>
    <mergeCell ref="P21:R21"/>
    <mergeCell ref="S21:U21"/>
    <mergeCell ref="V21:X21"/>
    <mergeCell ref="P16:R17"/>
    <mergeCell ref="S16:U17"/>
    <mergeCell ref="V16:X17"/>
    <mergeCell ref="P19:R19"/>
    <mergeCell ref="S19:U19"/>
    <mergeCell ref="Y23:AC23"/>
    <mergeCell ref="C20:O20"/>
    <mergeCell ref="Y22:AC22"/>
    <mergeCell ref="Y18:AC18"/>
    <mergeCell ref="V18:X18"/>
    <mergeCell ref="V22:X22"/>
    <mergeCell ref="Y19:AC19"/>
    <mergeCell ref="Y20:AC20"/>
    <mergeCell ref="C21:O21"/>
    <mergeCell ref="C22:O22"/>
    <mergeCell ref="S23:U23"/>
    <mergeCell ref="P22:R22"/>
    <mergeCell ref="S22:U22"/>
    <mergeCell ref="Y21:AC21"/>
    <mergeCell ref="S20:U20"/>
    <mergeCell ref="C25:O25"/>
    <mergeCell ref="P25:R25"/>
    <mergeCell ref="S25:U25"/>
    <mergeCell ref="V25:X25"/>
    <mergeCell ref="V23:X23"/>
    <mergeCell ref="S28:U28"/>
    <mergeCell ref="C23:O23"/>
    <mergeCell ref="AI18:AJ18"/>
    <mergeCell ref="AK18:AL18"/>
    <mergeCell ref="AM18:AN18"/>
    <mergeCell ref="C24:O24"/>
    <mergeCell ref="P24:R24"/>
    <mergeCell ref="S24:U24"/>
    <mergeCell ref="V24:X24"/>
    <mergeCell ref="P23:R23"/>
    <mergeCell ref="V28:X28"/>
    <mergeCell ref="Y24:AC24"/>
    <mergeCell ref="C28:O28"/>
    <mergeCell ref="P28:R28"/>
    <mergeCell ref="Y28:AC28"/>
    <mergeCell ref="C29:O29"/>
    <mergeCell ref="P29:R29"/>
    <mergeCell ref="S29:U29"/>
    <mergeCell ref="V29:X29"/>
    <mergeCell ref="Y29:AC29"/>
  </mergeCells>
  <dataValidations count="3">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 type="list" allowBlank="1" showInputMessage="1" showErrorMessage="1" sqref="M10 M11:P11 R10 R11:U11">
      <formula1>$AG$17:$AG$127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27"/>
  <sheetViews>
    <sheetView showGridLines="0" zoomScalePageLayoutView="0" workbookViewId="0" topLeftCell="A1">
      <selection activeCell="E11" sqref="E11:I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7" t="s">
        <v>251</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28</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143</v>
      </c>
    </row>
    <row r="7" spans="1:40" s="77" customFormat="1" ht="31.5" customHeight="1">
      <c r="A7" s="82"/>
      <c r="B7" s="467" t="s">
        <v>263</v>
      </c>
      <c r="C7" s="467"/>
      <c r="D7" s="506" t="s">
        <v>258</v>
      </c>
      <c r="E7" s="506"/>
      <c r="F7" s="506"/>
      <c r="G7" s="506"/>
      <c r="H7" s="506"/>
      <c r="I7" s="506"/>
      <c r="J7" s="506"/>
      <c r="K7" s="506"/>
      <c r="L7" s="506"/>
      <c r="M7" s="506"/>
      <c r="N7" s="506"/>
      <c r="O7" s="506"/>
      <c r="P7" s="506"/>
      <c r="Q7" s="506"/>
      <c r="R7" s="506"/>
      <c r="S7" s="506"/>
      <c r="T7" s="506"/>
      <c r="U7" s="506"/>
      <c r="V7" s="506"/>
      <c r="W7" s="506"/>
      <c r="X7" s="506"/>
      <c r="Y7" s="506"/>
      <c r="Z7" s="506"/>
      <c r="AA7" s="506"/>
      <c r="AB7" s="506"/>
      <c r="AC7" s="507"/>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6" t="s">
        <v>29</v>
      </c>
      <c r="C10" s="386"/>
      <c r="D10" s="89">
        <v>1</v>
      </c>
      <c r="E10" s="479"/>
      <c r="F10" s="480"/>
      <c r="G10" s="480"/>
      <c r="H10" s="480"/>
      <c r="I10" s="481"/>
      <c r="J10" s="476" t="s">
        <v>30</v>
      </c>
      <c r="K10" s="360"/>
      <c r="L10" s="90">
        <v>1</v>
      </c>
      <c r="M10" s="460"/>
      <c r="N10" s="482"/>
      <c r="O10" s="482"/>
      <c r="P10" s="483"/>
      <c r="Q10" s="91" t="s">
        <v>1</v>
      </c>
      <c r="R10" s="460"/>
      <c r="S10" s="461"/>
      <c r="T10" s="461"/>
      <c r="U10" s="462"/>
      <c r="V10" s="476" t="s">
        <v>2</v>
      </c>
      <c r="W10" s="360"/>
      <c r="X10" s="360"/>
      <c r="Y10" s="470">
        <f>IF(ISBLANK(シート1!N7),"",シート1!N7)</f>
      </c>
      <c r="Z10" s="471"/>
      <c r="AA10" s="471"/>
      <c r="AB10" s="471"/>
      <c r="AC10" s="472"/>
      <c r="AE10" s="79"/>
    </row>
    <row r="11" spans="2:35" s="77" customFormat="1" ht="18.75" customHeight="1" thickBot="1">
      <c r="B11" s="386"/>
      <c r="C11" s="386"/>
      <c r="D11" s="92">
        <v>2</v>
      </c>
      <c r="E11" s="463"/>
      <c r="F11" s="464"/>
      <c r="G11" s="464"/>
      <c r="H11" s="464"/>
      <c r="I11" s="465"/>
      <c r="J11" s="476"/>
      <c r="K11" s="360"/>
      <c r="L11" s="90">
        <v>2</v>
      </c>
      <c r="M11" s="457"/>
      <c r="N11" s="458"/>
      <c r="O11" s="458"/>
      <c r="P11" s="459"/>
      <c r="Q11" s="91" t="s">
        <v>1</v>
      </c>
      <c r="R11" s="457"/>
      <c r="S11" s="458"/>
      <c r="T11" s="458"/>
      <c r="U11" s="459"/>
      <c r="V11" s="476"/>
      <c r="W11" s="360"/>
      <c r="X11" s="360"/>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6" t="s">
        <v>4</v>
      </c>
      <c r="C13" s="386"/>
      <c r="D13" s="89">
        <v>1</v>
      </c>
      <c r="E13" s="451"/>
      <c r="F13" s="452"/>
      <c r="G13" s="452"/>
      <c r="H13" s="452"/>
      <c r="I13" s="452"/>
      <c r="J13" s="452"/>
      <c r="K13" s="452"/>
      <c r="L13" s="452"/>
      <c r="M13" s="452"/>
      <c r="N13" s="452"/>
      <c r="O13" s="452"/>
      <c r="P13" s="452"/>
      <c r="Q13" s="452"/>
      <c r="R13" s="452"/>
      <c r="S13" s="452"/>
      <c r="T13" s="452"/>
      <c r="U13" s="453"/>
      <c r="V13" s="476" t="s">
        <v>3</v>
      </c>
      <c r="W13" s="360"/>
      <c r="X13" s="363"/>
      <c r="Y13" s="470">
        <f>IF(ISBLANK(シート1!N9),"",シート1!N9)</f>
      </c>
      <c r="Z13" s="471"/>
      <c r="AA13" s="471"/>
      <c r="AB13" s="471"/>
      <c r="AC13" s="472"/>
    </row>
    <row r="14" spans="2:29" s="77" customFormat="1" ht="18.75" customHeight="1" thickBot="1">
      <c r="B14" s="386"/>
      <c r="C14" s="386"/>
      <c r="D14" s="92">
        <v>2</v>
      </c>
      <c r="E14" s="454"/>
      <c r="F14" s="455"/>
      <c r="G14" s="455"/>
      <c r="H14" s="455"/>
      <c r="I14" s="455"/>
      <c r="J14" s="455"/>
      <c r="K14" s="455"/>
      <c r="L14" s="455"/>
      <c r="M14" s="455"/>
      <c r="N14" s="455"/>
      <c r="O14" s="455"/>
      <c r="P14" s="455"/>
      <c r="Q14" s="455"/>
      <c r="R14" s="455"/>
      <c r="S14" s="455"/>
      <c r="T14" s="455"/>
      <c r="U14" s="456"/>
      <c r="V14" s="476"/>
      <c r="W14" s="360"/>
      <c r="X14" s="363"/>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0" t="s">
        <v>257</v>
      </c>
      <c r="C16" s="491"/>
      <c r="D16" s="491"/>
      <c r="E16" s="491"/>
      <c r="F16" s="491"/>
      <c r="G16" s="491"/>
      <c r="H16" s="491"/>
      <c r="I16" s="491"/>
      <c r="J16" s="491"/>
      <c r="K16" s="491"/>
      <c r="L16" s="491"/>
      <c r="M16" s="491"/>
      <c r="N16" s="491"/>
      <c r="O16" s="492"/>
      <c r="P16" s="442" t="s">
        <v>214</v>
      </c>
      <c r="Q16" s="443"/>
      <c r="R16" s="444"/>
      <c r="S16" s="442" t="s">
        <v>213</v>
      </c>
      <c r="T16" s="443"/>
      <c r="U16" s="444"/>
      <c r="V16" s="442" t="s">
        <v>222</v>
      </c>
      <c r="W16" s="443"/>
      <c r="X16" s="444"/>
      <c r="Y16" s="503" t="s">
        <v>35</v>
      </c>
      <c r="Z16" s="503"/>
      <c r="AA16" s="503"/>
      <c r="AB16" s="503"/>
      <c r="AC16" s="503"/>
      <c r="AD16" s="79"/>
      <c r="AF16" s="99" t="s">
        <v>13</v>
      </c>
      <c r="AG16" s="99" t="s">
        <v>31</v>
      </c>
      <c r="AH16" s="434"/>
      <c r="AI16" s="406" t="s">
        <v>42</v>
      </c>
      <c r="AJ16" s="407"/>
      <c r="AK16" s="406" t="s">
        <v>34</v>
      </c>
      <c r="AL16" s="407"/>
      <c r="AM16" s="406" t="s">
        <v>41</v>
      </c>
      <c r="AN16" s="407"/>
    </row>
    <row r="17" spans="1:40" s="77" customFormat="1" ht="22.5" customHeight="1" thickBot="1">
      <c r="A17" s="79"/>
      <c r="B17" s="493"/>
      <c r="C17" s="494"/>
      <c r="D17" s="494"/>
      <c r="E17" s="494"/>
      <c r="F17" s="494"/>
      <c r="G17" s="494"/>
      <c r="H17" s="494"/>
      <c r="I17" s="494"/>
      <c r="J17" s="494"/>
      <c r="K17" s="494"/>
      <c r="L17" s="494"/>
      <c r="M17" s="494"/>
      <c r="N17" s="494"/>
      <c r="O17" s="495"/>
      <c r="P17" s="445"/>
      <c r="Q17" s="446"/>
      <c r="R17" s="447"/>
      <c r="S17" s="445"/>
      <c r="T17" s="446"/>
      <c r="U17" s="447"/>
      <c r="V17" s="445"/>
      <c r="W17" s="446"/>
      <c r="X17" s="447"/>
      <c r="Y17" s="503"/>
      <c r="Z17" s="503"/>
      <c r="AA17" s="503"/>
      <c r="AB17" s="503"/>
      <c r="AC17" s="503"/>
      <c r="AD17" s="79"/>
      <c r="AF17" s="100"/>
      <c r="AG17" s="101" t="s">
        <v>32</v>
      </c>
      <c r="AH17" s="435"/>
      <c r="AI17" s="102" t="s">
        <v>43</v>
      </c>
      <c r="AJ17" s="103" t="s">
        <v>44</v>
      </c>
      <c r="AK17" s="102" t="s">
        <v>43</v>
      </c>
      <c r="AL17" s="104" t="s">
        <v>44</v>
      </c>
      <c r="AM17" s="105" t="s">
        <v>163</v>
      </c>
      <c r="AN17" s="104" t="s">
        <v>44</v>
      </c>
    </row>
    <row r="18" spans="1:40" s="77" customFormat="1" ht="30" customHeight="1" thickBot="1">
      <c r="A18" s="79"/>
      <c r="B18" s="501" t="s">
        <v>144</v>
      </c>
      <c r="C18" s="502"/>
      <c r="D18" s="502"/>
      <c r="E18" s="502"/>
      <c r="F18" s="502"/>
      <c r="G18" s="502"/>
      <c r="H18" s="502"/>
      <c r="I18" s="502"/>
      <c r="J18" s="502"/>
      <c r="K18" s="502"/>
      <c r="L18" s="502"/>
      <c r="M18" s="502"/>
      <c r="N18" s="502"/>
      <c r="O18" s="502"/>
      <c r="P18" s="498"/>
      <c r="Q18" s="437"/>
      <c r="R18" s="438"/>
      <c r="S18" s="436"/>
      <c r="T18" s="437"/>
      <c r="U18" s="438"/>
      <c r="V18" s="436"/>
      <c r="W18" s="437"/>
      <c r="X18" s="439"/>
      <c r="Y18" s="440"/>
      <c r="Z18" s="441"/>
      <c r="AA18" s="441"/>
      <c r="AB18" s="441"/>
      <c r="AC18" s="441"/>
      <c r="AD18" s="79"/>
      <c r="AF18" s="99" t="s">
        <v>13</v>
      </c>
      <c r="AG18" s="99" t="s">
        <v>31</v>
      </c>
      <c r="AH18" s="106"/>
      <c r="AI18" s="406" t="s">
        <v>42</v>
      </c>
      <c r="AJ18" s="407"/>
      <c r="AK18" s="406" t="s">
        <v>34</v>
      </c>
      <c r="AL18" s="407"/>
      <c r="AM18" s="406" t="s">
        <v>41</v>
      </c>
      <c r="AN18" s="407"/>
    </row>
    <row r="19" spans="1:42" s="77" customFormat="1" ht="41.25" customHeight="1">
      <c r="A19" s="79"/>
      <c r="B19" s="107" t="s">
        <v>36</v>
      </c>
      <c r="C19" s="431" t="s">
        <v>286</v>
      </c>
      <c r="D19" s="432"/>
      <c r="E19" s="432"/>
      <c r="F19" s="432"/>
      <c r="G19" s="432"/>
      <c r="H19" s="432"/>
      <c r="I19" s="432"/>
      <c r="J19" s="432"/>
      <c r="K19" s="432"/>
      <c r="L19" s="432"/>
      <c r="M19" s="432"/>
      <c r="N19" s="432"/>
      <c r="O19" s="557"/>
      <c r="P19" s="526"/>
      <c r="Q19" s="527"/>
      <c r="R19" s="528"/>
      <c r="S19" s="411"/>
      <c r="T19" s="412"/>
      <c r="U19" s="413"/>
      <c r="V19" s="433"/>
      <c r="W19" s="433"/>
      <c r="X19" s="433"/>
      <c r="Y19" s="496"/>
      <c r="Z19" s="496"/>
      <c r="AA19" s="496"/>
      <c r="AB19" s="496"/>
      <c r="AC19" s="497"/>
      <c r="AD19" s="79"/>
      <c r="AF19" s="108" t="s">
        <v>164</v>
      </c>
      <c r="AG19" s="109">
        <v>0.3333333333333333</v>
      </c>
      <c r="AH19" s="110"/>
      <c r="AI19" s="111"/>
      <c r="AJ19" s="112"/>
      <c r="AK19" s="113"/>
      <c r="AL19" s="114"/>
      <c r="AM19" s="113"/>
      <c r="AN19" s="114"/>
      <c r="AP19" s="282"/>
    </row>
    <row r="20" spans="1:42" s="77" customFormat="1" ht="41.25" customHeight="1">
      <c r="A20" s="79"/>
      <c r="B20" s="107" t="s">
        <v>37</v>
      </c>
      <c r="C20" s="431" t="s">
        <v>287</v>
      </c>
      <c r="D20" s="432"/>
      <c r="E20" s="432"/>
      <c r="F20" s="432"/>
      <c r="G20" s="432"/>
      <c r="H20" s="432"/>
      <c r="I20" s="432"/>
      <c r="J20" s="432"/>
      <c r="K20" s="432"/>
      <c r="L20" s="432"/>
      <c r="M20" s="432"/>
      <c r="N20" s="432"/>
      <c r="O20" s="557"/>
      <c r="P20" s="508"/>
      <c r="Q20" s="509"/>
      <c r="R20" s="510"/>
      <c r="S20" s="448"/>
      <c r="T20" s="419"/>
      <c r="U20" s="449"/>
      <c r="V20" s="410"/>
      <c r="W20" s="410"/>
      <c r="X20" s="410"/>
      <c r="Y20" s="408"/>
      <c r="Z20" s="408"/>
      <c r="AA20" s="408"/>
      <c r="AB20" s="408"/>
      <c r="AC20" s="409"/>
      <c r="AD20" s="79"/>
      <c r="AF20" s="115" t="s">
        <v>165</v>
      </c>
      <c r="AG20" s="109">
        <v>0.3368055555555556</v>
      </c>
      <c r="AH20" s="110">
        <v>4</v>
      </c>
      <c r="AI20" s="111" t="s">
        <v>166</v>
      </c>
      <c r="AJ20" s="112" t="s">
        <v>46</v>
      </c>
      <c r="AK20" s="111" t="s">
        <v>53</v>
      </c>
      <c r="AL20" s="116" t="s">
        <v>54</v>
      </c>
      <c r="AM20" s="111" t="s">
        <v>55</v>
      </c>
      <c r="AN20" s="116" t="s">
        <v>56</v>
      </c>
      <c r="AP20" s="282"/>
    </row>
    <row r="21" spans="1:42" s="77" customFormat="1" ht="41.25" customHeight="1">
      <c r="A21" s="79"/>
      <c r="B21" s="107" t="s">
        <v>38</v>
      </c>
      <c r="C21" s="398" t="s">
        <v>288</v>
      </c>
      <c r="D21" s="399"/>
      <c r="E21" s="399"/>
      <c r="F21" s="399"/>
      <c r="G21" s="399"/>
      <c r="H21" s="399"/>
      <c r="I21" s="399"/>
      <c r="J21" s="399"/>
      <c r="K21" s="399"/>
      <c r="L21" s="399"/>
      <c r="M21" s="399"/>
      <c r="N21" s="399"/>
      <c r="O21" s="544"/>
      <c r="P21" s="508"/>
      <c r="Q21" s="509"/>
      <c r="R21" s="510"/>
      <c r="S21" s="448"/>
      <c r="T21" s="419"/>
      <c r="U21" s="449"/>
      <c r="V21" s="410"/>
      <c r="W21" s="410"/>
      <c r="X21" s="410"/>
      <c r="Y21" s="408"/>
      <c r="Z21" s="408"/>
      <c r="AA21" s="408"/>
      <c r="AB21" s="408"/>
      <c r="AC21" s="409"/>
      <c r="AD21" s="79"/>
      <c r="AF21" s="85"/>
      <c r="AG21" s="109">
        <v>0.340277777777778</v>
      </c>
      <c r="AH21" s="117">
        <v>3</v>
      </c>
      <c r="AI21" s="118" t="s">
        <v>167</v>
      </c>
      <c r="AJ21" s="119" t="s">
        <v>168</v>
      </c>
      <c r="AK21" s="118" t="s">
        <v>57</v>
      </c>
      <c r="AL21" s="120" t="s">
        <v>58</v>
      </c>
      <c r="AM21" s="118" t="s">
        <v>59</v>
      </c>
      <c r="AN21" s="120" t="s">
        <v>60</v>
      </c>
      <c r="AP21" s="282"/>
    </row>
    <row r="22" spans="1:42" s="77" customFormat="1" ht="41.25" customHeight="1">
      <c r="A22" s="79"/>
      <c r="B22" s="107" t="s">
        <v>39</v>
      </c>
      <c r="C22" s="398" t="s">
        <v>289</v>
      </c>
      <c r="D22" s="399"/>
      <c r="E22" s="399"/>
      <c r="F22" s="399"/>
      <c r="G22" s="399"/>
      <c r="H22" s="399"/>
      <c r="I22" s="399"/>
      <c r="J22" s="399"/>
      <c r="K22" s="399"/>
      <c r="L22" s="399"/>
      <c r="M22" s="399"/>
      <c r="N22" s="399"/>
      <c r="O22" s="544"/>
      <c r="P22" s="508"/>
      <c r="Q22" s="509"/>
      <c r="R22" s="510"/>
      <c r="S22" s="448"/>
      <c r="T22" s="419"/>
      <c r="U22" s="449"/>
      <c r="V22" s="410"/>
      <c r="W22" s="410"/>
      <c r="X22" s="410"/>
      <c r="Y22" s="408"/>
      <c r="Z22" s="408"/>
      <c r="AA22" s="408"/>
      <c r="AB22" s="408"/>
      <c r="AC22" s="409"/>
      <c r="AD22" s="79"/>
      <c r="AF22" s="85"/>
      <c r="AG22" s="109">
        <v>0.34375</v>
      </c>
      <c r="AH22" s="117">
        <v>2</v>
      </c>
      <c r="AI22" s="118" t="s">
        <v>169</v>
      </c>
      <c r="AJ22" s="119" t="s">
        <v>168</v>
      </c>
      <c r="AK22" s="118" t="s">
        <v>61</v>
      </c>
      <c r="AL22" s="120" t="s">
        <v>62</v>
      </c>
      <c r="AM22" s="118" t="s">
        <v>63</v>
      </c>
      <c r="AN22" s="120" t="s">
        <v>64</v>
      </c>
      <c r="AP22" s="282"/>
    </row>
    <row r="23" spans="1:42" s="77" customFormat="1" ht="41.25" customHeight="1">
      <c r="A23" s="79"/>
      <c r="B23" s="107" t="s">
        <v>40</v>
      </c>
      <c r="C23" s="398" t="s">
        <v>290</v>
      </c>
      <c r="D23" s="399"/>
      <c r="E23" s="399"/>
      <c r="F23" s="399"/>
      <c r="G23" s="399"/>
      <c r="H23" s="399"/>
      <c r="I23" s="399"/>
      <c r="J23" s="399"/>
      <c r="K23" s="399"/>
      <c r="L23" s="399"/>
      <c r="M23" s="399"/>
      <c r="N23" s="399"/>
      <c r="O23" s="544"/>
      <c r="P23" s="508"/>
      <c r="Q23" s="509"/>
      <c r="R23" s="510"/>
      <c r="S23" s="545"/>
      <c r="T23" s="546"/>
      <c r="U23" s="547"/>
      <c r="V23" s="548"/>
      <c r="W23" s="548"/>
      <c r="X23" s="548"/>
      <c r="Y23" s="549"/>
      <c r="Z23" s="549"/>
      <c r="AA23" s="549"/>
      <c r="AB23" s="549"/>
      <c r="AC23" s="550"/>
      <c r="AD23" s="79"/>
      <c r="AF23" s="85"/>
      <c r="AG23" s="109">
        <v>0.347222222222222</v>
      </c>
      <c r="AH23" s="121">
        <v>1</v>
      </c>
      <c r="AI23" s="122" t="s">
        <v>170</v>
      </c>
      <c r="AJ23" s="103" t="s">
        <v>168</v>
      </c>
      <c r="AK23" s="122" t="s">
        <v>65</v>
      </c>
      <c r="AL23" s="123" t="s">
        <v>66</v>
      </c>
      <c r="AM23" s="122" t="s">
        <v>67</v>
      </c>
      <c r="AN23" s="123" t="s">
        <v>68</v>
      </c>
      <c r="AP23" s="282"/>
    </row>
    <row r="24" spans="1:40" s="77" customFormat="1" ht="41.25" customHeight="1" thickBot="1">
      <c r="A24" s="79"/>
      <c r="B24" s="125" t="s">
        <v>291</v>
      </c>
      <c r="C24" s="398" t="s">
        <v>292</v>
      </c>
      <c r="D24" s="399"/>
      <c r="E24" s="399"/>
      <c r="F24" s="399"/>
      <c r="G24" s="399"/>
      <c r="H24" s="399"/>
      <c r="I24" s="399"/>
      <c r="J24" s="399"/>
      <c r="K24" s="399"/>
      <c r="L24" s="399"/>
      <c r="M24" s="399"/>
      <c r="N24" s="399"/>
      <c r="O24" s="399"/>
      <c r="P24" s="551"/>
      <c r="Q24" s="552"/>
      <c r="R24" s="553"/>
      <c r="S24" s="554"/>
      <c r="T24" s="552"/>
      <c r="U24" s="555"/>
      <c r="V24" s="556"/>
      <c r="W24" s="556"/>
      <c r="X24" s="556"/>
      <c r="Y24" s="558"/>
      <c r="Z24" s="558"/>
      <c r="AA24" s="558"/>
      <c r="AB24" s="558"/>
      <c r="AC24" s="559"/>
      <c r="AD24" s="79"/>
      <c r="AE24" s="127"/>
      <c r="AF24" s="85"/>
      <c r="AG24" s="109">
        <v>0.350694444444445</v>
      </c>
      <c r="AH24" s="85"/>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F25" s="85"/>
      <c r="AG25" s="109">
        <v>0.354166666666667</v>
      </c>
      <c r="AH25" s="85"/>
      <c r="AI25" s="85"/>
      <c r="AJ25" s="85"/>
      <c r="AK25" s="124"/>
      <c r="AL25" s="85"/>
      <c r="AM25" s="124"/>
      <c r="AN25" s="124"/>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F26" s="85"/>
      <c r="AG26" s="109">
        <v>0.357638888888889</v>
      </c>
      <c r="AH26" s="85"/>
      <c r="AI26" s="85"/>
      <c r="AJ26" s="85"/>
      <c r="AK26" s="85"/>
      <c r="AL26" s="85"/>
      <c r="AM26" s="85"/>
      <c r="AN26" s="85"/>
    </row>
    <row r="27" spans="1:40" s="77" customFormat="1" ht="41.25" customHeight="1">
      <c r="A27" s="79"/>
      <c r="B27" s="125"/>
      <c r="C27" s="398"/>
      <c r="D27" s="399"/>
      <c r="E27" s="399"/>
      <c r="F27" s="399"/>
      <c r="G27" s="399"/>
      <c r="H27" s="399"/>
      <c r="I27" s="399"/>
      <c r="J27" s="399"/>
      <c r="K27" s="399"/>
      <c r="L27" s="399"/>
      <c r="M27" s="399"/>
      <c r="N27" s="399"/>
      <c r="O27" s="399"/>
      <c r="P27" s="400"/>
      <c r="Q27" s="400"/>
      <c r="R27" s="400"/>
      <c r="S27" s="401"/>
      <c r="T27" s="402"/>
      <c r="U27" s="402"/>
      <c r="V27" s="403"/>
      <c r="W27" s="404"/>
      <c r="X27" s="404"/>
      <c r="Y27" s="405"/>
      <c r="Z27" s="405"/>
      <c r="AA27" s="405"/>
      <c r="AB27" s="405"/>
      <c r="AC27" s="405"/>
      <c r="AD27" s="79"/>
      <c r="AF27" s="85"/>
      <c r="AG27" s="109">
        <v>0.361111111111111</v>
      </c>
      <c r="AH27" s="85"/>
      <c r="AI27" s="85"/>
      <c r="AJ27" s="85"/>
      <c r="AK27" s="85"/>
      <c r="AL27" s="85"/>
      <c r="AM27" s="85"/>
      <c r="AN27" s="85"/>
    </row>
    <row r="28" spans="1:40" s="77" customFormat="1" ht="41.25" customHeight="1">
      <c r="A28" s="79"/>
      <c r="B28" s="283"/>
      <c r="C28" s="390"/>
      <c r="D28" s="391"/>
      <c r="E28" s="391"/>
      <c r="F28" s="391"/>
      <c r="G28" s="391"/>
      <c r="H28" s="391"/>
      <c r="I28" s="391"/>
      <c r="J28" s="391"/>
      <c r="K28" s="391"/>
      <c r="L28" s="391"/>
      <c r="M28" s="391"/>
      <c r="N28" s="391"/>
      <c r="O28" s="391"/>
      <c r="P28" s="392"/>
      <c r="Q28" s="392"/>
      <c r="R28" s="392"/>
      <c r="S28" s="393"/>
      <c r="T28" s="394"/>
      <c r="U28" s="394"/>
      <c r="V28" s="395"/>
      <c r="W28" s="396"/>
      <c r="X28" s="396"/>
      <c r="Y28" s="397"/>
      <c r="Z28" s="397"/>
      <c r="AA28" s="397"/>
      <c r="AB28" s="397"/>
      <c r="AC28" s="397"/>
      <c r="AD28" s="79"/>
      <c r="AF28" s="85"/>
      <c r="AG28" s="109">
        <v>0.364583333333334</v>
      </c>
      <c r="AH28" s="85"/>
      <c r="AI28" s="85"/>
      <c r="AJ28" s="85"/>
      <c r="AK28" s="85"/>
      <c r="AL28" s="85"/>
      <c r="AM28" s="85"/>
      <c r="AN28" s="85"/>
    </row>
    <row r="29" spans="1:40" s="282" customFormat="1" ht="41.25" customHeight="1">
      <c r="A29" s="79"/>
      <c r="B29" s="290"/>
      <c r="C29" s="426"/>
      <c r="D29" s="427"/>
      <c r="E29" s="427"/>
      <c r="F29" s="427"/>
      <c r="G29" s="427"/>
      <c r="H29" s="427"/>
      <c r="I29" s="427"/>
      <c r="J29" s="427"/>
      <c r="K29" s="427"/>
      <c r="L29" s="427"/>
      <c r="M29" s="427"/>
      <c r="N29" s="427"/>
      <c r="O29" s="428"/>
      <c r="P29" s="430"/>
      <c r="Q29" s="425"/>
      <c r="R29" s="425"/>
      <c r="S29" s="425"/>
      <c r="T29" s="425"/>
      <c r="U29" s="429"/>
      <c r="V29" s="425"/>
      <c r="W29" s="425"/>
      <c r="X29" s="425"/>
      <c r="Y29" s="423"/>
      <c r="Z29" s="423"/>
      <c r="AA29" s="423"/>
      <c r="AB29" s="423"/>
      <c r="AC29" s="423"/>
      <c r="AD29" s="79"/>
      <c r="AE29" s="127"/>
      <c r="AF29" s="85"/>
      <c r="AG29" s="109">
        <v>0.368055555555556</v>
      </c>
      <c r="AH29" s="85"/>
      <c r="AI29" s="85"/>
      <c r="AJ29" s="85"/>
      <c r="AK29" s="85"/>
      <c r="AL29" s="85"/>
      <c r="AM29" s="85"/>
      <c r="AN29" s="85"/>
    </row>
    <row r="30" spans="1:40" s="282"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0.371527777777778</v>
      </c>
      <c r="AH30" s="85"/>
      <c r="AI30" s="85"/>
      <c r="AJ30" s="85"/>
      <c r="AK30" s="85"/>
      <c r="AL30" s="85"/>
      <c r="AM30" s="85"/>
      <c r="AN30" s="85"/>
    </row>
    <row r="31" spans="1:40" s="282" customFormat="1" ht="15.75" customHeight="1">
      <c r="A31" s="79"/>
      <c r="B31" s="484" t="s">
        <v>308</v>
      </c>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6"/>
      <c r="AD31" s="79"/>
      <c r="AE31" s="127"/>
      <c r="AF31" s="85"/>
      <c r="AG31" s="109">
        <v>0.375</v>
      </c>
      <c r="AH31" s="85"/>
      <c r="AI31" s="85"/>
      <c r="AJ31" s="85"/>
      <c r="AK31" s="85"/>
      <c r="AL31" s="85"/>
      <c r="AM31" s="85"/>
      <c r="AN31" s="85"/>
    </row>
    <row r="32" spans="1:40" s="282" customFormat="1" ht="15.75" customHeight="1">
      <c r="A32" s="79"/>
      <c r="B32" s="487" t="s">
        <v>309</v>
      </c>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9"/>
      <c r="AD32" s="79"/>
      <c r="AE32" s="127"/>
      <c r="AF32" s="85"/>
      <c r="AG32" s="109">
        <v>0.378472222222223</v>
      </c>
      <c r="AH32" s="85"/>
      <c r="AI32" s="85"/>
      <c r="AJ32" s="85"/>
      <c r="AK32" s="85"/>
      <c r="AL32" s="85"/>
      <c r="AM32" s="85"/>
      <c r="AN32" s="85"/>
    </row>
    <row r="33" spans="1:55" s="28" customFormat="1" ht="15.75" customHeight="1">
      <c r="A33" s="5"/>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5"/>
      <c r="AE33" s="8"/>
      <c r="AG33" s="109">
        <v>0.381944444444445</v>
      </c>
      <c r="AO33" s="6"/>
      <c r="AP33" s="6"/>
      <c r="AQ33" s="77"/>
      <c r="AR33" s="77"/>
      <c r="AS33" s="77"/>
      <c r="AT33" s="77"/>
      <c r="AU33" s="77"/>
      <c r="AV33" s="77"/>
      <c r="AW33" s="77"/>
      <c r="AX33" s="77"/>
      <c r="AY33" s="77"/>
      <c r="AZ33" s="77"/>
      <c r="BA33" s="77"/>
      <c r="BB33" s="77"/>
      <c r="BC33" s="77"/>
    </row>
    <row r="34" spans="1:55"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109">
        <v>0.385416666666667</v>
      </c>
      <c r="AO34" s="6"/>
      <c r="AP34" s="6"/>
      <c r="AQ34" s="77"/>
      <c r="AR34" s="77"/>
      <c r="AS34" s="77"/>
      <c r="AT34" s="77"/>
      <c r="AU34" s="77"/>
      <c r="AV34" s="77"/>
      <c r="AW34" s="77"/>
      <c r="AX34" s="77"/>
      <c r="AY34" s="77"/>
      <c r="AZ34" s="77"/>
      <c r="BA34" s="77"/>
      <c r="BB34" s="77"/>
      <c r="BC34" s="77"/>
    </row>
    <row r="35" spans="1:55"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109">
        <v>0.38888888888889</v>
      </c>
      <c r="AO35" s="6"/>
      <c r="AP35" s="6"/>
      <c r="AQ35" s="77"/>
      <c r="AR35" s="77"/>
      <c r="AS35" s="77"/>
      <c r="AT35" s="77"/>
      <c r="AU35" s="77"/>
      <c r="AV35" s="77"/>
      <c r="AW35" s="77"/>
      <c r="AX35" s="77"/>
      <c r="AY35" s="77"/>
      <c r="AZ35" s="77"/>
      <c r="BA35" s="77"/>
      <c r="BB35" s="77"/>
      <c r="BC35" s="77"/>
    </row>
    <row r="36" spans="1:55"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109">
        <v>0.392361111111112</v>
      </c>
      <c r="AO36" s="6"/>
      <c r="AP36" s="6"/>
      <c r="AQ36" s="77"/>
      <c r="AR36" s="77"/>
      <c r="AS36" s="77"/>
      <c r="AT36" s="77"/>
      <c r="AU36" s="77"/>
      <c r="AV36" s="77"/>
      <c r="AW36" s="77"/>
      <c r="AX36" s="77"/>
      <c r="AY36" s="77"/>
      <c r="AZ36" s="77"/>
      <c r="BA36" s="77"/>
      <c r="BB36" s="77"/>
      <c r="BC36" s="77"/>
    </row>
    <row r="37" spans="1:55" s="28" customFormat="1" ht="15.75" customHeight="1">
      <c r="A37" s="5"/>
      <c r="B37" s="126"/>
      <c r="C37" s="79"/>
      <c r="D37" s="79"/>
      <c r="E37" s="79"/>
      <c r="F37" s="79"/>
      <c r="G37" s="79"/>
      <c r="H37" s="79"/>
      <c r="I37" s="79"/>
      <c r="J37" s="79"/>
      <c r="K37" s="79"/>
      <c r="L37" s="79"/>
      <c r="M37" s="85"/>
      <c r="N37" s="85"/>
      <c r="O37" s="85"/>
      <c r="P37" s="79"/>
      <c r="Q37" s="79"/>
      <c r="R37" s="79"/>
      <c r="S37" s="79"/>
      <c r="T37" s="79"/>
      <c r="U37" s="79"/>
      <c r="V37" s="79"/>
      <c r="W37" s="79"/>
      <c r="X37" s="79"/>
      <c r="Y37" s="79"/>
      <c r="Z37" s="79"/>
      <c r="AA37" s="79"/>
      <c r="AB37" s="79"/>
      <c r="AC37" s="79"/>
      <c r="AD37" s="5"/>
      <c r="AE37" s="8"/>
      <c r="AG37" s="109">
        <v>0.395833333333334</v>
      </c>
      <c r="AO37" s="6"/>
      <c r="AP37" s="6"/>
      <c r="AQ37" s="77"/>
      <c r="AR37" s="77"/>
      <c r="AS37" s="77"/>
      <c r="AT37" s="77"/>
      <c r="AU37" s="77"/>
      <c r="AV37" s="77"/>
      <c r="AW37" s="77"/>
      <c r="AX37" s="77"/>
      <c r="AY37" s="77"/>
      <c r="AZ37" s="77"/>
      <c r="BA37" s="77"/>
      <c r="BB37" s="77"/>
      <c r="BC37" s="77"/>
    </row>
    <row r="38" spans="1:55"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109">
        <v>0.399305555555556</v>
      </c>
      <c r="AO38" s="6"/>
      <c r="AP38" s="6"/>
      <c r="AQ38" s="77"/>
      <c r="AR38" s="77"/>
      <c r="AS38" s="77"/>
      <c r="AT38" s="77"/>
      <c r="AU38" s="77"/>
      <c r="AV38" s="77"/>
      <c r="AW38" s="77"/>
      <c r="AX38" s="77"/>
      <c r="AY38" s="77"/>
      <c r="AZ38" s="77"/>
      <c r="BA38" s="77"/>
      <c r="BB38" s="77"/>
      <c r="BC38" s="77"/>
    </row>
    <row r="39" spans="1:55"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109">
        <v>0.402777777777779</v>
      </c>
      <c r="AO39" s="6"/>
      <c r="AP39" s="6"/>
      <c r="AQ39" s="77"/>
      <c r="AR39" s="77"/>
      <c r="AS39" s="77"/>
      <c r="AT39" s="77"/>
      <c r="AU39" s="77"/>
      <c r="AV39" s="77"/>
      <c r="AW39" s="77"/>
      <c r="AX39" s="77"/>
      <c r="AY39" s="77"/>
      <c r="AZ39" s="77"/>
      <c r="BA39" s="77"/>
      <c r="BB39" s="77"/>
      <c r="BC39" s="77"/>
    </row>
    <row r="40" spans="1:55"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109">
        <v>0.406250000000001</v>
      </c>
      <c r="AO40" s="6"/>
      <c r="AP40" s="6"/>
      <c r="AQ40" s="77"/>
      <c r="AR40" s="77"/>
      <c r="AS40" s="77"/>
      <c r="AT40" s="77"/>
      <c r="AU40" s="77"/>
      <c r="AV40" s="77"/>
      <c r="AW40" s="77"/>
      <c r="AX40" s="77"/>
      <c r="AY40" s="77"/>
      <c r="AZ40" s="77"/>
      <c r="BA40" s="77"/>
      <c r="BB40" s="77"/>
      <c r="BC40" s="77"/>
    </row>
    <row r="41" spans="1:55"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109">
        <v>0.409722222222223</v>
      </c>
      <c r="AO41" s="6"/>
      <c r="AP41" s="6"/>
      <c r="AQ41" s="77"/>
      <c r="AR41" s="77"/>
      <c r="AS41" s="77"/>
      <c r="AT41" s="77"/>
      <c r="AU41" s="77"/>
      <c r="AV41" s="77"/>
      <c r="AW41" s="77"/>
      <c r="AX41" s="77"/>
      <c r="AY41" s="77"/>
      <c r="AZ41" s="77"/>
      <c r="BA41" s="77"/>
      <c r="BB41" s="77"/>
      <c r="BC41" s="77"/>
    </row>
    <row r="42" spans="1:55"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109">
        <v>0.413194444444445</v>
      </c>
      <c r="AO42" s="6"/>
      <c r="AP42" s="6"/>
      <c r="AQ42" s="77"/>
      <c r="AR42" s="77"/>
      <c r="AS42" s="77"/>
      <c r="AT42" s="77"/>
      <c r="AU42" s="77"/>
      <c r="AV42" s="77"/>
      <c r="AW42" s="77"/>
      <c r="AX42" s="77"/>
      <c r="AY42" s="77"/>
      <c r="AZ42" s="77"/>
      <c r="BA42" s="77"/>
      <c r="BB42" s="77"/>
      <c r="BC42" s="77"/>
    </row>
    <row r="43" spans="1:55" s="28" customFormat="1" ht="15.75" customHeight="1">
      <c r="A43" s="5"/>
      <c r="B43" s="126"/>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109">
        <v>0.416666666666668</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9">
        <v>0.42013888888889</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9">
        <v>0.423611111111112</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0.427083333333334</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0.430555555555557</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0.434027777777779</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0.437500000000001</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0.440972222222223</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0.444444444444445</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0.447916666666668</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0.45138888888889</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0.454861111111112</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0.458333333333335</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0.461805555555557</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0.465277777777779</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0.468750000000001</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0.472222222222224</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0.475694444444446</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0.479166666666668</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0.48263888888889</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0.486111111111113</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0.489583333333335</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9">
        <v>0.493055555555557</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9">
        <v>0.496527777777779</v>
      </c>
      <c r="AO66" s="6"/>
      <c r="AP66" s="6"/>
      <c r="AQ66" s="77"/>
      <c r="AR66" s="77"/>
      <c r="AS66" s="77"/>
      <c r="AT66" s="77"/>
      <c r="AU66" s="77"/>
      <c r="AV66" s="77"/>
      <c r="AW66" s="77"/>
      <c r="AX66" s="77"/>
      <c r="AY66" s="77"/>
      <c r="AZ66" s="77"/>
      <c r="BA66" s="77"/>
      <c r="BB66" s="77"/>
      <c r="BC66" s="77"/>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9">
        <v>0.500000000000002</v>
      </c>
      <c r="AO67" s="6"/>
      <c r="AP67" s="6"/>
      <c r="AQ67" s="77"/>
      <c r="AR67" s="77"/>
      <c r="AS67" s="77"/>
      <c r="AT67" s="77"/>
      <c r="AU67" s="77"/>
      <c r="AV67" s="77"/>
      <c r="AW67" s="77"/>
      <c r="AX67" s="77"/>
      <c r="AY67" s="77"/>
      <c r="AZ67" s="77"/>
      <c r="BA67" s="77"/>
      <c r="BB67" s="77"/>
      <c r="BC67" s="77"/>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9">
        <v>0.503472222222224</v>
      </c>
      <c r="AO68" s="6"/>
      <c r="AP68" s="6"/>
      <c r="AQ68" s="77"/>
      <c r="AR68" s="77"/>
      <c r="AS68" s="77"/>
      <c r="AT68" s="77"/>
      <c r="AU68" s="77"/>
      <c r="AV68" s="77"/>
      <c r="AW68" s="77"/>
      <c r="AX68" s="77"/>
      <c r="AY68" s="77"/>
      <c r="AZ68" s="77"/>
      <c r="BA68" s="77"/>
      <c r="BB68" s="77"/>
      <c r="BC68" s="77"/>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9">
        <v>0.506944444444446</v>
      </c>
      <c r="AO69" s="6"/>
      <c r="AP69" s="6"/>
      <c r="AQ69" s="77"/>
      <c r="AR69" s="77"/>
      <c r="AS69" s="77"/>
      <c r="AT69" s="77"/>
      <c r="AU69" s="77"/>
      <c r="AV69" s="77"/>
      <c r="AW69" s="77"/>
      <c r="AX69" s="77"/>
      <c r="AY69" s="77"/>
      <c r="AZ69" s="77"/>
      <c r="BA69" s="77"/>
      <c r="BB69" s="77"/>
      <c r="BC69" s="77"/>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9">
        <v>0.510416666666669</v>
      </c>
      <c r="AO70" s="6"/>
      <c r="AP70" s="6"/>
      <c r="AQ70" s="77"/>
      <c r="AR70" s="77"/>
      <c r="AS70" s="77"/>
      <c r="AT70" s="77"/>
      <c r="AU70" s="77"/>
      <c r="AV70" s="77"/>
      <c r="AW70" s="77"/>
      <c r="AX70" s="77"/>
      <c r="AY70" s="77"/>
      <c r="AZ70" s="77"/>
      <c r="BA70" s="77"/>
      <c r="BB70" s="77"/>
      <c r="BC70" s="77"/>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9">
        <v>0.513888888888891</v>
      </c>
      <c r="AO71" s="6"/>
      <c r="AP71" s="6"/>
      <c r="AQ71" s="77"/>
      <c r="AR71" s="77"/>
      <c r="AS71" s="77"/>
      <c r="AT71" s="77"/>
      <c r="AU71" s="77"/>
      <c r="AV71" s="77"/>
      <c r="AW71" s="77"/>
      <c r="AX71" s="77"/>
      <c r="AY71" s="77"/>
      <c r="AZ71" s="77"/>
      <c r="BA71" s="77"/>
      <c r="BB71" s="77"/>
      <c r="BC71" s="77"/>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9">
        <v>0.517361111111113</v>
      </c>
      <c r="AO72" s="6"/>
      <c r="AP72" s="6"/>
      <c r="AQ72" s="77"/>
      <c r="AR72" s="77"/>
      <c r="AS72" s="77"/>
      <c r="AT72" s="77"/>
      <c r="AU72" s="77"/>
      <c r="AV72" s="77"/>
      <c r="AW72" s="77"/>
      <c r="AX72" s="77"/>
      <c r="AY72" s="77"/>
      <c r="AZ72" s="77"/>
      <c r="BA72" s="77"/>
      <c r="BB72" s="77"/>
      <c r="BC72" s="77"/>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9">
        <v>0.520833333333335</v>
      </c>
      <c r="AO73" s="6"/>
      <c r="AP73" s="6"/>
      <c r="AQ73" s="77"/>
      <c r="AR73" s="77"/>
      <c r="AS73" s="77"/>
      <c r="AT73" s="77"/>
      <c r="AU73" s="77"/>
      <c r="AV73" s="77"/>
      <c r="AW73" s="77"/>
      <c r="AX73" s="77"/>
      <c r="AY73" s="77"/>
      <c r="AZ73" s="77"/>
      <c r="BA73" s="77"/>
      <c r="BB73" s="77"/>
      <c r="BC73" s="77"/>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9">
        <v>0.524305555555558</v>
      </c>
      <c r="AO74" s="6"/>
      <c r="AP74" s="6"/>
      <c r="AQ74" s="77"/>
      <c r="AR74" s="77"/>
      <c r="AS74" s="77"/>
      <c r="AT74" s="77"/>
      <c r="AU74" s="77"/>
      <c r="AV74" s="77"/>
      <c r="AW74" s="77"/>
      <c r="AX74" s="77"/>
      <c r="AY74" s="77"/>
      <c r="AZ74" s="77"/>
      <c r="BA74" s="77"/>
      <c r="BB74" s="77"/>
      <c r="BC74" s="77"/>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9">
        <v>0.52777777777778</v>
      </c>
      <c r="AO75" s="6"/>
      <c r="AP75" s="6"/>
      <c r="AQ75" s="77"/>
      <c r="AR75" s="77"/>
      <c r="AS75" s="77"/>
      <c r="AT75" s="77"/>
      <c r="AU75" s="77"/>
      <c r="AV75" s="77"/>
      <c r="AW75" s="77"/>
      <c r="AX75" s="77"/>
      <c r="AY75" s="77"/>
      <c r="AZ75" s="77"/>
      <c r="BA75" s="77"/>
      <c r="BB75" s="77"/>
      <c r="BC75" s="77"/>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9">
        <v>0.531250000000002</v>
      </c>
      <c r="AQ76" s="77"/>
      <c r="AR76" s="77"/>
      <c r="AS76" s="77"/>
      <c r="AT76" s="77"/>
      <c r="AU76" s="77"/>
      <c r="AV76" s="77"/>
      <c r="AW76" s="77"/>
      <c r="AX76" s="77"/>
      <c r="AY76" s="77"/>
      <c r="AZ76" s="77"/>
      <c r="BA76" s="77"/>
      <c r="BB76" s="77"/>
      <c r="BC76" s="77"/>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9">
        <v>0.534722222222224</v>
      </c>
      <c r="AQ77" s="77"/>
      <c r="AR77" s="77"/>
      <c r="AS77" s="77"/>
      <c r="AT77" s="77"/>
      <c r="AU77" s="77"/>
      <c r="AV77" s="77"/>
      <c r="AW77" s="77"/>
      <c r="AX77" s="77"/>
      <c r="AY77" s="77"/>
      <c r="AZ77" s="77"/>
      <c r="BA77" s="77"/>
      <c r="BB77" s="77"/>
      <c r="BC77" s="77"/>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9">
        <v>0.538194444444447</v>
      </c>
      <c r="AQ78" s="77"/>
      <c r="AR78" s="77"/>
      <c r="AS78" s="77"/>
      <c r="AT78" s="77"/>
      <c r="AU78" s="77"/>
      <c r="AV78" s="77"/>
      <c r="AW78" s="77"/>
      <c r="AX78" s="77"/>
      <c r="AY78" s="77"/>
      <c r="AZ78" s="77"/>
      <c r="BA78" s="77"/>
      <c r="BB78" s="77"/>
      <c r="BC78" s="77"/>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9">
        <v>0.541666666666669</v>
      </c>
      <c r="AQ79" s="77"/>
      <c r="AR79" s="77"/>
      <c r="AS79" s="77"/>
      <c r="AT79" s="77"/>
      <c r="AU79" s="77"/>
      <c r="AV79" s="77"/>
      <c r="AW79" s="77"/>
      <c r="AX79" s="77"/>
      <c r="AY79" s="77"/>
      <c r="AZ79" s="77"/>
      <c r="BA79" s="77"/>
      <c r="BB79" s="77"/>
      <c r="BC79" s="77"/>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9">
        <v>0.545138888888891</v>
      </c>
      <c r="AQ80" s="77"/>
      <c r="AR80" s="77"/>
      <c r="AS80" s="77"/>
      <c r="AT80" s="77"/>
      <c r="AU80" s="77"/>
      <c r="AV80" s="77"/>
      <c r="AW80" s="77"/>
      <c r="AX80" s="77"/>
      <c r="AY80" s="77"/>
      <c r="AZ80" s="77"/>
      <c r="BA80" s="77"/>
      <c r="BB80" s="77"/>
      <c r="BC80" s="77"/>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9">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9">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9">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9">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9">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9">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9">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9">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9">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9">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9">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9">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9">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9">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9">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9">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9">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9">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9">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9">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9">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9">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9">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9">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9">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9">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9">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9">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9">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9">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9">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9">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9">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9">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9">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9">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9">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9">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9">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9">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9">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9">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9">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9">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9">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9">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9">
        <v>0.708333333333338</v>
      </c>
    </row>
  </sheetData>
  <sheetProtection/>
  <mergeCells count="94">
    <mergeCell ref="B32:AC32"/>
    <mergeCell ref="C25:O25"/>
    <mergeCell ref="P25:R25"/>
    <mergeCell ref="S25:U25"/>
    <mergeCell ref="V25:X25"/>
    <mergeCell ref="Y25:AC25"/>
    <mergeCell ref="Y26:AC26"/>
    <mergeCell ref="B31:AC31"/>
    <mergeCell ref="C28:O28"/>
    <mergeCell ref="C29:O29"/>
    <mergeCell ref="Y13:AC14"/>
    <mergeCell ref="E14:U14"/>
    <mergeCell ref="C24:O24"/>
    <mergeCell ref="P24:R24"/>
    <mergeCell ref="S24:U24"/>
    <mergeCell ref="V24:X24"/>
    <mergeCell ref="V20:X20"/>
    <mergeCell ref="C19:O19"/>
    <mergeCell ref="C20:O20"/>
    <mergeCell ref="Y24:AC24"/>
    <mergeCell ref="S16:U17"/>
    <mergeCell ref="B13:C14"/>
    <mergeCell ref="E13:U13"/>
    <mergeCell ref="V18:X18"/>
    <mergeCell ref="V16:X17"/>
    <mergeCell ref="B16:O17"/>
    <mergeCell ref="P16:R17"/>
    <mergeCell ref="B18:O18"/>
    <mergeCell ref="P18:R18"/>
    <mergeCell ref="R11:U11"/>
    <mergeCell ref="B10:C11"/>
    <mergeCell ref="E10:I10"/>
    <mergeCell ref="J10:K11"/>
    <mergeCell ref="M10:P10"/>
    <mergeCell ref="V13:X14"/>
    <mergeCell ref="B3:AC3"/>
    <mergeCell ref="B6:C6"/>
    <mergeCell ref="D6:AC6"/>
    <mergeCell ref="B7:C7"/>
    <mergeCell ref="D7:AC7"/>
    <mergeCell ref="V10:X11"/>
    <mergeCell ref="Y10:AC11"/>
    <mergeCell ref="R10:U10"/>
    <mergeCell ref="E11:I11"/>
    <mergeCell ref="M11:P11"/>
    <mergeCell ref="P20:R20"/>
    <mergeCell ref="S19:U19"/>
    <mergeCell ref="V19:X19"/>
    <mergeCell ref="P19:R19"/>
    <mergeCell ref="S20:U20"/>
    <mergeCell ref="S18:U18"/>
    <mergeCell ref="AH16:AH17"/>
    <mergeCell ref="AI16:AJ16"/>
    <mergeCell ref="AK16:AL16"/>
    <mergeCell ref="AI18:AJ18"/>
    <mergeCell ref="V22:X22"/>
    <mergeCell ref="AK18:AL18"/>
    <mergeCell ref="S21:U21"/>
    <mergeCell ref="V21:X21"/>
    <mergeCell ref="AM16:AN16"/>
    <mergeCell ref="Y23:AC23"/>
    <mergeCell ref="Y21:AC21"/>
    <mergeCell ref="Y22:AC22"/>
    <mergeCell ref="Y19:AC19"/>
    <mergeCell ref="Y20:AC20"/>
    <mergeCell ref="Y16:AC17"/>
    <mergeCell ref="Y18:AC18"/>
    <mergeCell ref="AM18:AN18"/>
    <mergeCell ref="C21:O21"/>
    <mergeCell ref="C22:O22"/>
    <mergeCell ref="C23:O23"/>
    <mergeCell ref="P22:R22"/>
    <mergeCell ref="S22:U22"/>
    <mergeCell ref="P23:R23"/>
    <mergeCell ref="S23:U23"/>
    <mergeCell ref="V23:X23"/>
    <mergeCell ref="P21:R21"/>
    <mergeCell ref="P29:R29"/>
    <mergeCell ref="S29:U29"/>
    <mergeCell ref="V29:X29"/>
    <mergeCell ref="C26:O26"/>
    <mergeCell ref="P26:R26"/>
    <mergeCell ref="S26:U26"/>
    <mergeCell ref="V26:X26"/>
    <mergeCell ref="Y29:AC29"/>
    <mergeCell ref="C27:O27"/>
    <mergeCell ref="P27:R27"/>
    <mergeCell ref="S27:U27"/>
    <mergeCell ref="V27:X27"/>
    <mergeCell ref="Y27:AC27"/>
    <mergeCell ref="P28:R28"/>
    <mergeCell ref="S28:U28"/>
    <mergeCell ref="V28:X28"/>
    <mergeCell ref="Y28:AC28"/>
  </mergeCells>
  <dataValidations count="3">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 type="list" allowBlank="1" showInputMessage="1" showErrorMessage="1" sqref="M10 R11:U11 R10 M11:P11">
      <formula1>$AG$17:$AG$127</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2021-03-29T23:30:51Z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